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B6FEC346-0ADE-4E5D-BCD4-44923135CC07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Форм КП ПВХ двери " sheetId="9" r:id="rId1"/>
    <sheet name="ВОР ПВХ двери " sheetId="6" r:id="rId2"/>
  </sheets>
  <definedNames>
    <definedName name="_xlnm.Print_Area" localSheetId="1">'ВОР ПВХ двери '!$A$1:$K$47</definedName>
    <definedName name="_xlnm.Print_Area" localSheetId="0">'Форм КП ПВХ двери '!$A$1:$N$42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1" i="9" l="1"/>
  <c r="M16" i="9"/>
  <c r="L30" i="9" l="1"/>
  <c r="L21" i="9"/>
  <c r="M21" i="9"/>
  <c r="L22" i="9"/>
  <c r="M22" i="9"/>
  <c r="L23" i="9"/>
  <c r="M23" i="9"/>
  <c r="L24" i="9"/>
  <c r="M24" i="9"/>
  <c r="L25" i="9"/>
  <c r="M25" i="9"/>
  <c r="L26" i="9"/>
  <c r="M26" i="9"/>
  <c r="L27" i="9"/>
  <c r="M27" i="9"/>
  <c r="L28" i="9"/>
  <c r="M28" i="9"/>
  <c r="L29" i="9"/>
  <c r="M29" i="9"/>
  <c r="M30" i="9"/>
  <c r="L20" i="9"/>
  <c r="M20" i="9"/>
  <c r="L17" i="9"/>
  <c r="M17" i="9"/>
  <c r="L18" i="9"/>
  <c r="M18" i="9"/>
  <c r="L16" i="9"/>
  <c r="M31" i="9" l="1"/>
  <c r="M32" i="9" s="1"/>
  <c r="M33" i="9" s="1"/>
  <c r="J34" i="6"/>
  <c r="J21" i="6"/>
  <c r="J35" i="6" s="1"/>
</calcChain>
</file>

<file path=xl/sharedStrings.xml><?xml version="1.0" encoding="utf-8"?>
<sst xmlns="http://schemas.openxmlformats.org/spreadsheetml/2006/main" count="240" uniqueCount="93">
  <si>
    <t>Обозначение</t>
  </si>
  <si>
    <t>Наименование</t>
  </si>
  <si>
    <t>Примечания</t>
  </si>
  <si>
    <t>№ п/п</t>
  </si>
  <si>
    <t>количество</t>
  </si>
  <si>
    <t xml:space="preserve">Открывание </t>
  </si>
  <si>
    <t>Этаж</t>
  </si>
  <si>
    <t>высота</t>
  </si>
  <si>
    <t>ширина</t>
  </si>
  <si>
    <t>П</t>
  </si>
  <si>
    <t>подвал</t>
  </si>
  <si>
    <t>Л</t>
  </si>
  <si>
    <t>Марка изделия, номер по плану</t>
  </si>
  <si>
    <t>Наименование  объекта :</t>
  </si>
  <si>
    <t>"Утверждаю"</t>
  </si>
  <si>
    <t>Директор по строительству</t>
  </si>
  <si>
    <t>по адресу: Ленинградская область,</t>
  </si>
  <si>
    <t>ЗАО "РосСтройГруп"</t>
  </si>
  <si>
    <t>_________________Иванов С.В.</t>
  </si>
  <si>
    <t>Главный инженер</t>
  </si>
  <si>
    <t>Начальник ПТО</t>
  </si>
  <si>
    <t>Начальник СДО</t>
  </si>
  <si>
    <t xml:space="preserve"> "Детское образовательное учреждение на 325 мест с бассейном"</t>
  </si>
  <si>
    <t>земельный участок с кадастровым номером 47:07:0713003:915</t>
  </si>
  <si>
    <t>_____ _________________2023 г.</t>
  </si>
  <si>
    <t>ВЕДОМОСТЬ ОБЪЕМОВ РАБОТ № __ по ДДУ на 325 мест с бассейном</t>
  </si>
  <si>
    <t>Предел огнестойкости</t>
  </si>
  <si>
    <t>Проем в строительных конструкциях в мм</t>
  </si>
  <si>
    <t>Д-23</t>
  </si>
  <si>
    <t>Д-26</t>
  </si>
  <si>
    <t>Д-27</t>
  </si>
  <si>
    <t>1 этаж</t>
  </si>
  <si>
    <t>Бугаев М.Ю.</t>
  </si>
  <si>
    <t>ГОСТ 30970-2014</t>
  </si>
  <si>
    <t>Д-12</t>
  </si>
  <si>
    <t>Д-14</t>
  </si>
  <si>
    <t>Д-15</t>
  </si>
  <si>
    <t>Д-17</t>
  </si>
  <si>
    <t>Д-3</t>
  </si>
  <si>
    <t>Д-4</t>
  </si>
  <si>
    <t>ИТОГО всех дверей :</t>
  </si>
  <si>
    <t>ООО ПрокСтроЙ"</t>
  </si>
  <si>
    <t>ДПВ Оп Г П Бпр 2100х1000</t>
  </si>
  <si>
    <t>Внутренняя из ПВХ профилей, однопольная, без порога, глухая, правого открывания, с доводчиком, проход в свету ≥ 800 мм</t>
  </si>
  <si>
    <t>ДПВ ОП Г П Бпр 2100х800</t>
  </si>
  <si>
    <t>Внутренняя из ПВХ профилей, однопольная, без порога, глухая, правого открывания, с доводчиком, проход в свету ≥ 600 мм</t>
  </si>
  <si>
    <t>ДПВ Оп Г Л Бпр 2100х800</t>
  </si>
  <si>
    <t>Внутренняя из ПВХ профилей, однопольная, без порога, глухая, левого открывания, с доводчиком, сантехническая, проем в свету ≥ 600 мм</t>
  </si>
  <si>
    <t xml:space="preserve">Двери из поливинилхлоридных профилей по ГОСТ 30970-2014 (Блоки дверные из поливинилхлоридных профилей ) </t>
  </si>
  <si>
    <t xml:space="preserve">Внутренняя, из ПВХ профилей, однопольная, без порога, глухая, правого открывания, с доводчиком, проход в свету ≥ 800 мм </t>
  </si>
  <si>
    <t>ДПВ Оп Г П Бпр 2100х800</t>
  </si>
  <si>
    <t xml:space="preserve">Внутренняя, из ПВХ профилей, однопольная, без порога, глухая, правого открывания, с доводчиком, проход в свету ≥ 600 мм </t>
  </si>
  <si>
    <t>ДПВ Дв Л Бпр 2100х1500</t>
  </si>
  <si>
    <t>Д-13</t>
  </si>
  <si>
    <t>ДПВ Оп Г П Бпр 2400х1100</t>
  </si>
  <si>
    <t xml:space="preserve">Внутренняя из ПВХ профилей, влагостойкий с остеклением, двупольная, без порога, левое полотно ≥ 900 мм, проем в свету ≥ 1200 мм, с ручкой антипаника с внутренней стороны, с доводчиками </t>
  </si>
  <si>
    <t xml:space="preserve">Внутренняя из ПВХ профилей, однопольная, без порога, глухая, правого открывания, с доводчиком, проем в свету ≥ 900 мм, фрамуга над дверью </t>
  </si>
  <si>
    <t>ДПВ Оп Г Л Бпр 2400х1100</t>
  </si>
  <si>
    <t xml:space="preserve">Внутренняя из ПВХ профилей, однопольная, без порога, глухая, левого открывания, с доводчиком, проем в свету ≥ 900 мм, фрамуга над дверью </t>
  </si>
  <si>
    <t>ДПВ Оп Г П Бпр 2100х1050</t>
  </si>
  <si>
    <t>Внутренняя из ПВХ профилей, однопольная, без порога, глухая, правого открывания, с доводчиком, проем в свету ≥ 850 мм</t>
  </si>
  <si>
    <t>ДПВ Оп Г Л Бпр 2100х1050</t>
  </si>
  <si>
    <t>Внутренняя из ПВХ профилей, однопольная, без порога, глухая, левого открывания, с доводчиком, проем в свету ≥ 850 мм</t>
  </si>
  <si>
    <t>Д-16</t>
  </si>
  <si>
    <t>ДПВ Оп Г Л Бпр 2100х1000</t>
  </si>
  <si>
    <t>Внутренняя из ПВХ профилей, однопольная, без порога, глухая, левого открывания, с доводчиком, сантехническая</t>
  </si>
  <si>
    <t>1,2 этажи</t>
  </si>
  <si>
    <t>ДПВ Оп Г П Бпр 2100х1100</t>
  </si>
  <si>
    <t>Внутренняя из ПВХ профилей, однопольная, без порога, глухая, правого открывания, проем в свету ≥ 900 мм</t>
  </si>
  <si>
    <t>ДПВ Оп Г Л Бпр 2100х1100</t>
  </si>
  <si>
    <t>Внутренняя из ПВХ профилей, однопольная, без порога, глухая, левого открывания, проем в свету ≥ 900 мм</t>
  </si>
  <si>
    <t>ИТОГО дверей из ПВХ профилей по ГОСТ 30970-2014 на 1,2,3 этажах:</t>
  </si>
  <si>
    <t>1, 2, 3 этажи</t>
  </si>
  <si>
    <t>ИТОГО дверей из ПВХ профилей по ГОСТ 30970-2014 в подвале:</t>
  </si>
  <si>
    <t>Соломатина С.В.</t>
  </si>
  <si>
    <t>Король Т.Г.</t>
  </si>
  <si>
    <t>Всеволожский муниципальный район, Бугровское</t>
  </si>
  <si>
    <t>сельское поселение, поселок Бугры, массив Центральное</t>
  </si>
  <si>
    <t>_____ _________________2024 г.</t>
  </si>
  <si>
    <t xml:space="preserve"> </t>
  </si>
  <si>
    <r>
      <rPr>
        <i/>
        <sz val="16"/>
        <rFont val="Times New Roman"/>
        <family val="1"/>
        <charset val="204"/>
      </rPr>
      <t>Вид работ:</t>
    </r>
    <r>
      <rPr>
        <b/>
        <i/>
        <sz val="16"/>
        <rFont val="Times New Roman"/>
        <family val="1"/>
        <charset val="204"/>
      </rPr>
      <t xml:space="preserve"> Изготовление, поставка и монтаж дверей из поливинилхлоридных профилей в здании  ДДУ на 325 мест (Шифр 05/03-2023-АР, стадия "Р")</t>
    </r>
  </si>
  <si>
    <t>1,2,3 этажи</t>
  </si>
  <si>
    <t>Наименование организации</t>
  </si>
  <si>
    <t>Общая стоимость материалов, 
руб.</t>
  </si>
  <si>
    <t>Общая стоимость работы, 
руб.</t>
  </si>
  <si>
    <t>Итого по разделу :</t>
  </si>
  <si>
    <t>ИТОГО с НДС 20% :</t>
  </si>
  <si>
    <t>НДС 20%:</t>
  </si>
  <si>
    <t>Стоимость за единицу материалов руб</t>
  </si>
  <si>
    <t>Стоимость за единицу работ руб</t>
  </si>
  <si>
    <r>
      <rPr>
        <sz val="16"/>
        <rFont val="Times New Roman"/>
        <family val="1"/>
        <charset val="204"/>
      </rPr>
      <t>Вид работ:</t>
    </r>
    <r>
      <rPr>
        <b/>
        <sz val="16"/>
        <rFont val="Times New Roman"/>
        <family val="1"/>
        <charset val="204"/>
      </rPr>
      <t xml:space="preserve"> Изготовление, поставка и монтаж дверей из поливинилхлоридных профилей в здании  ДДУ на 325 мест (Шифр 05/03-2023-АР, стадия "Р")</t>
    </r>
  </si>
  <si>
    <t>КОММЕРЧЕСКОЕ  ПРЕДЛОЖЕНИЕ № 2</t>
  </si>
  <si>
    <t>Объект: «Объект дошкольного образования на 325 мест» – земельный участок с кад. №47:07:0713003:915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</si>
</sst>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color rgb="FF0000FF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2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7"/>
      <color theme="1"/>
      <name val="Times New Roman"/>
      <family val="1"/>
      <charset val="204"/>
    </font>
    <font>
      <b/>
      <sz val="16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7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0" borderId="0" xfId="0" applyNumberFormat="1" applyFont="1" applyFill="1" applyAlignment="1" applyProtection="1">
      <alignment horizontal="right" vertical="center"/>
      <protection locked="0"/>
    </xf>
    <xf numFmtId="2" fontId="8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/>
    <xf numFmtId="0" fontId="12" fillId="0" borderId="0" xfId="0" applyFont="1"/>
    <xf numFmtId="0" fontId="12" fillId="0" borderId="0" xfId="0" applyFont="1" applyBorder="1" applyProtection="1">
      <protection locked="0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Border="1"/>
    <xf numFmtId="0" fontId="1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5" fillId="0" borderId="0" xfId="0" applyFont="1" applyFill="1" applyAlignment="1"/>
    <xf numFmtId="0" fontId="9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6" fillId="0" borderId="0" xfId="0" applyFont="1" applyFill="1" applyAlignment="1"/>
    <xf numFmtId="2" fontId="8" fillId="0" borderId="0" xfId="0" applyNumberFormat="1" applyFont="1" applyFill="1" applyAlignment="1" applyProtection="1">
      <alignment horizontal="right" vertical="center"/>
      <protection locked="0"/>
    </xf>
    <xf numFmtId="0" fontId="8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right" vertical="center"/>
      <protection locked="0"/>
    </xf>
    <xf numFmtId="0" fontId="17" fillId="0" borderId="0" xfId="0" applyFont="1"/>
    <xf numFmtId="0" fontId="18" fillId="0" borderId="0" xfId="0" applyFont="1" applyFill="1" applyAlignment="1"/>
    <xf numFmtId="0" fontId="7" fillId="0" borderId="0" xfId="0" applyNumberFormat="1" applyFont="1" applyFill="1" applyAlignment="1" applyProtection="1">
      <alignment vertical="center"/>
      <protection locked="0"/>
    </xf>
    <xf numFmtId="49" fontId="17" fillId="0" borderId="0" xfId="0" applyNumberFormat="1" applyFont="1" applyFill="1" applyAlignment="1" applyProtection="1">
      <alignment horizontal="center" vertical="center"/>
    </xf>
    <xf numFmtId="49" fontId="17" fillId="0" borderId="0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Alignment="1" applyProtection="1">
      <alignment vertical="center"/>
    </xf>
    <xf numFmtId="49" fontId="17" fillId="0" borderId="0" xfId="0" applyNumberFormat="1" applyFont="1" applyFill="1" applyAlignment="1" applyProtection="1">
      <alignment vertical="center"/>
    </xf>
    <xf numFmtId="0" fontId="19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4" borderId="8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49" fontId="10" fillId="0" borderId="0" xfId="0" applyNumberFormat="1" applyFont="1" applyFill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4" fillId="0" borderId="0" xfId="0" applyNumberFormat="1" applyFont="1" applyFill="1" applyAlignment="1" applyProtection="1">
      <alignment horizontal="right" vertic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2" fillId="0" borderId="0" xfId="0" applyFont="1" applyFill="1" applyProtection="1">
      <protection locked="0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 wrapText="1"/>
    </xf>
    <xf numFmtId="0" fontId="12" fillId="0" borderId="0" xfId="0" applyFont="1" applyFill="1" applyBorder="1" applyProtection="1">
      <protection locked="0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wrapText="1"/>
    </xf>
    <xf numFmtId="0" fontId="12" fillId="0" borderId="0" xfId="0" applyFont="1" applyFill="1" applyBorder="1"/>
    <xf numFmtId="0" fontId="12" fillId="0" borderId="0" xfId="0" applyFont="1" applyFill="1" applyAlignment="1">
      <alignment horizontal="center" vertical="center"/>
    </xf>
    <xf numFmtId="0" fontId="25" fillId="0" borderId="7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2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2" fontId="2" fillId="0" borderId="20" xfId="0" applyNumberFormat="1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2" fillId="0" borderId="31" xfId="0" applyFont="1" applyFill="1" applyBorder="1" applyProtection="1">
      <protection locked="0"/>
    </xf>
    <xf numFmtId="0" fontId="5" fillId="0" borderId="0" xfId="0" applyFont="1" applyFill="1" applyAlignment="1">
      <alignment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9" fillId="0" borderId="0" xfId="0" applyFont="1" applyFill="1" applyAlignment="1"/>
    <xf numFmtId="0" fontId="30" fillId="0" borderId="0" xfId="0" applyFont="1" applyFill="1" applyAlignment="1"/>
    <xf numFmtId="0" fontId="31" fillId="0" borderId="0" xfId="0" applyFont="1" applyFill="1" applyAlignment="1"/>
    <xf numFmtId="49" fontId="8" fillId="0" borderId="0" xfId="0" applyNumberFormat="1" applyFont="1" applyFill="1" applyAlignment="1" applyProtection="1">
      <alignment vertical="center"/>
    </xf>
    <xf numFmtId="49" fontId="8" fillId="0" borderId="0" xfId="0" applyNumberFormat="1" applyFont="1" applyFill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32" fillId="0" borderId="18" xfId="0" applyFont="1" applyBorder="1" applyAlignment="1">
      <alignment horizontal="left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2" fontId="2" fillId="0" borderId="33" xfId="0" applyNumberFormat="1" applyFont="1" applyFill="1" applyBorder="1" applyAlignment="1">
      <alignment horizontal="center" vertical="center"/>
    </xf>
    <xf numFmtId="2" fontId="29" fillId="0" borderId="33" xfId="0" applyNumberFormat="1" applyFont="1" applyFill="1" applyBorder="1" applyAlignment="1">
      <alignment horizontal="center" vertical="center"/>
    </xf>
    <xf numFmtId="2" fontId="29" fillId="0" borderId="10" xfId="0" applyNumberFormat="1" applyFont="1" applyFill="1" applyBorder="1" applyAlignment="1">
      <alignment horizontal="center" vertical="center"/>
    </xf>
    <xf numFmtId="2" fontId="33" fillId="0" borderId="28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 applyProtection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10" fillId="0" borderId="0" xfId="0" applyNumberFormat="1" applyFont="1" applyFill="1" applyAlignment="1" applyProtection="1">
      <alignment horizontal="center" vertical="center"/>
    </xf>
    <xf numFmtId="0" fontId="27" fillId="0" borderId="17" xfId="0" applyFont="1" applyFill="1" applyBorder="1" applyAlignment="1">
      <alignment horizontal="left" vertical="center"/>
    </xf>
    <xf numFmtId="0" fontId="32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vertical="center"/>
    </xf>
    <xf numFmtId="0" fontId="25" fillId="0" borderId="4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49" fontId="10" fillId="0" borderId="0" xfId="0" applyNumberFormat="1" applyFont="1" applyFill="1" applyAlignment="1" applyProtection="1">
      <alignment horizontal="left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right" vertical="center" wrapText="1"/>
    </xf>
    <xf numFmtId="0" fontId="28" fillId="0" borderId="23" xfId="0" applyFont="1" applyBorder="1" applyAlignment="1">
      <alignment horizontal="right" vertical="center" wrapText="1"/>
    </xf>
    <xf numFmtId="0" fontId="28" fillId="0" borderId="24" xfId="0" applyFont="1" applyBorder="1" applyAlignment="1">
      <alignment horizontal="right" vertical="center" wrapText="1"/>
    </xf>
    <xf numFmtId="0" fontId="12" fillId="0" borderId="27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center" vertical="center" wrapText="1"/>
    </xf>
    <xf numFmtId="0" fontId="10" fillId="0" borderId="21" xfId="0" applyFont="1" applyBorder="1" applyAlignment="1">
      <alignment horizontal="right" wrapText="1"/>
    </xf>
    <xf numFmtId="0" fontId="28" fillId="0" borderId="18" xfId="0" applyFont="1" applyBorder="1" applyAlignment="1">
      <alignment horizontal="right"/>
    </xf>
    <xf numFmtId="0" fontId="28" fillId="0" borderId="25" xfId="0" applyFont="1" applyBorder="1" applyAlignment="1">
      <alignment horizontal="right"/>
    </xf>
    <xf numFmtId="0" fontId="10" fillId="0" borderId="26" xfId="0" applyFont="1" applyBorder="1" applyAlignment="1">
      <alignment horizontal="right" wrapText="1"/>
    </xf>
    <xf numFmtId="0" fontId="28" fillId="0" borderId="27" xfId="0" applyFont="1" applyBorder="1" applyAlignment="1">
      <alignment horizontal="right"/>
    </xf>
    <xf numFmtId="0" fontId="28" fillId="0" borderId="28" xfId="0" applyFont="1" applyBorder="1" applyAlignment="1">
      <alignment horizontal="right"/>
    </xf>
    <xf numFmtId="0" fontId="12" fillId="0" borderId="0" xfId="0" applyFont="1" applyAlignment="1" applyProtection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right" vertical="center"/>
    </xf>
    <xf numFmtId="0" fontId="4" fillId="4" borderId="15" xfId="0" applyFont="1" applyFill="1" applyBorder="1" applyAlignment="1">
      <alignment horizontal="right" vertical="center"/>
    </xf>
    <xf numFmtId="0" fontId="4" fillId="4" borderId="16" xfId="0" applyFont="1" applyFill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49" fontId="10" fillId="0" borderId="0" xfId="0" applyNumberFormat="1" applyFont="1" applyAlignment="1">
      <alignment vertical="center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5" fillId="0" borderId="0" xfId="0" applyFont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06E5D-1B32-4DB6-97E3-F2F4554C6ED8}">
  <sheetPr>
    <tabColor rgb="FFFF0000"/>
    <pageSetUpPr fitToPage="1"/>
  </sheetPr>
  <dimension ref="A1:AP42"/>
  <sheetViews>
    <sheetView tabSelected="1" view="pageBreakPreview" zoomScale="90" zoomScaleNormal="90" zoomScaleSheetLayoutView="90" workbookViewId="0">
      <selection activeCell="N12" sqref="N12:N13"/>
    </sheetView>
  </sheetViews>
  <sheetFormatPr defaultRowHeight="15" outlineLevelRow="1" x14ac:dyDescent="0.25"/>
  <cols>
    <col min="1" max="1" width="9.140625" style="63"/>
    <col min="2" max="2" width="11.7109375" style="63" customWidth="1"/>
    <col min="3" max="3" width="18.140625" style="63" customWidth="1"/>
    <col min="4" max="4" width="28.42578125" style="63" customWidth="1"/>
    <col min="5" max="5" width="12.5703125" style="63" hidden="1" customWidth="1"/>
    <col min="6" max="6" width="11.140625" style="63" hidden="1" customWidth="1"/>
    <col min="7" max="8" width="13.42578125" style="63" hidden="1" customWidth="1"/>
    <col min="9" max="13" width="13.5703125" style="63" customWidth="1"/>
    <col min="14" max="14" width="57" style="63" customWidth="1"/>
    <col min="15" max="16384" width="9.140625" style="64"/>
  </cols>
  <sheetData>
    <row r="1" spans="1:42" s="33" customFormat="1" ht="15.75" customHeight="1" x14ac:dyDescent="0.25">
      <c r="A1" s="99"/>
      <c r="B1" s="114" t="s">
        <v>82</v>
      </c>
      <c r="C1" s="115"/>
      <c r="D1" s="115"/>
      <c r="E1" s="115"/>
      <c r="F1" s="62"/>
      <c r="N1" s="58"/>
      <c r="Q1" s="62"/>
      <c r="R1" s="62"/>
      <c r="S1" s="62"/>
      <c r="T1" s="62"/>
      <c r="U1" s="62"/>
      <c r="V1" s="62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 t="s">
        <v>14</v>
      </c>
      <c r="AJ1" s="11"/>
      <c r="AK1" s="11"/>
      <c r="AL1" s="11"/>
      <c r="AM1" s="11"/>
      <c r="AN1" s="11"/>
      <c r="AO1" s="11"/>
      <c r="AP1" s="11"/>
    </row>
    <row r="2" spans="1:42" s="33" customFormat="1" ht="15" customHeight="1" x14ac:dyDescent="0.25">
      <c r="A2" s="100"/>
      <c r="B2" s="100"/>
      <c r="C2" s="100"/>
      <c r="D2" s="61"/>
      <c r="E2" s="62"/>
      <c r="F2" s="62"/>
      <c r="N2" s="62"/>
      <c r="O2" s="62"/>
      <c r="P2" s="36"/>
      <c r="Q2" s="62"/>
      <c r="R2" s="62"/>
      <c r="S2" s="62"/>
      <c r="T2" s="62"/>
      <c r="U2" s="62"/>
      <c r="V2" s="62"/>
      <c r="Y2" s="36"/>
      <c r="AB2" s="36"/>
      <c r="AE2" s="36"/>
      <c r="AH2" s="36"/>
      <c r="AI2" s="36" t="s">
        <v>15</v>
      </c>
      <c r="AJ2" s="36"/>
      <c r="AK2" s="36"/>
      <c r="AL2" s="36"/>
      <c r="AM2" s="36"/>
      <c r="AN2" s="36"/>
      <c r="AO2" s="36"/>
      <c r="AP2" s="36"/>
    </row>
    <row r="3" spans="1:42" s="33" customFormat="1" ht="15" customHeight="1" x14ac:dyDescent="0.4">
      <c r="A3" s="101"/>
      <c r="B3" s="101"/>
      <c r="C3" s="101"/>
      <c r="D3" s="61"/>
      <c r="E3" s="62"/>
      <c r="F3" s="62"/>
      <c r="N3" s="37"/>
      <c r="O3" s="62"/>
      <c r="P3" s="36"/>
      <c r="Q3" s="62"/>
      <c r="R3" s="62"/>
      <c r="S3" s="62"/>
      <c r="T3" s="62"/>
      <c r="U3" s="62"/>
      <c r="V3" s="62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</row>
    <row r="4" spans="1:42" s="33" customFormat="1" ht="15" customHeight="1" x14ac:dyDescent="0.4">
      <c r="A4" s="101"/>
      <c r="B4" s="101"/>
      <c r="C4" s="101"/>
      <c r="D4" s="61"/>
      <c r="E4" s="62"/>
      <c r="F4" s="62"/>
      <c r="N4" s="62"/>
      <c r="O4" s="62"/>
      <c r="P4" s="36"/>
      <c r="Q4" s="62"/>
      <c r="R4" s="62"/>
      <c r="S4" s="62"/>
      <c r="T4" s="62"/>
      <c r="U4" s="62"/>
      <c r="V4" s="62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 t="s">
        <v>24</v>
      </c>
      <c r="AJ4" s="36"/>
      <c r="AK4" s="36"/>
      <c r="AL4" s="36"/>
      <c r="AM4" s="36"/>
      <c r="AN4" s="36"/>
      <c r="AO4" s="36"/>
      <c r="AP4" s="36"/>
    </row>
    <row r="5" spans="1:42" s="33" customFormat="1" ht="15" customHeight="1" x14ac:dyDescent="0.4">
      <c r="A5" s="101"/>
      <c r="B5" s="101"/>
      <c r="C5" s="101"/>
      <c r="D5" s="61"/>
      <c r="E5" s="62"/>
      <c r="F5" s="62"/>
      <c r="G5" s="62"/>
      <c r="H5" s="62"/>
      <c r="I5" s="36"/>
      <c r="J5" s="36"/>
      <c r="K5" s="36"/>
      <c r="L5" s="36"/>
      <c r="M5" s="36"/>
      <c r="N5" s="37"/>
      <c r="O5" s="62"/>
      <c r="P5" s="62"/>
      <c r="Q5" s="62"/>
      <c r="R5" s="62"/>
      <c r="S5" s="62"/>
      <c r="T5" s="62"/>
      <c r="U5" s="62"/>
      <c r="V5" s="62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</row>
    <row r="6" spans="1:42" s="33" customFormat="1" ht="18" customHeight="1" x14ac:dyDescent="0.25">
      <c r="A6" s="116" t="s">
        <v>91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5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</row>
    <row r="7" spans="1:42" s="41" customFormat="1" ht="15" customHeight="1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</row>
    <row r="8" spans="1:42" s="41" customFormat="1" ht="37.5" customHeight="1" x14ac:dyDescent="0.25">
      <c r="A8" s="128" t="s">
        <v>90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4"/>
    </row>
    <row r="9" spans="1:42" s="41" customFormat="1" ht="20.25" x14ac:dyDescent="0.25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4"/>
    </row>
    <row r="10" spans="1:42" s="34" customFormat="1" ht="20.25" x14ac:dyDescent="0.25">
      <c r="A10" s="161" t="s">
        <v>92</v>
      </c>
      <c r="B10" s="162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4"/>
    </row>
    <row r="11" spans="1:42" ht="15.75" thickBot="1" x14ac:dyDescent="0.3"/>
    <row r="12" spans="1:42" s="65" customFormat="1" ht="40.5" customHeight="1" x14ac:dyDescent="0.25">
      <c r="A12" s="129" t="s">
        <v>3</v>
      </c>
      <c r="B12" s="120" t="s">
        <v>12</v>
      </c>
      <c r="C12" s="120" t="s">
        <v>0</v>
      </c>
      <c r="D12" s="120" t="s">
        <v>1</v>
      </c>
      <c r="E12" s="120" t="s">
        <v>27</v>
      </c>
      <c r="F12" s="120"/>
      <c r="G12" s="120" t="s">
        <v>5</v>
      </c>
      <c r="H12" s="120" t="s">
        <v>6</v>
      </c>
      <c r="I12" s="120" t="s">
        <v>4</v>
      </c>
      <c r="J12" s="120" t="s">
        <v>88</v>
      </c>
      <c r="K12" s="120" t="s">
        <v>89</v>
      </c>
      <c r="L12" s="120" t="s">
        <v>83</v>
      </c>
      <c r="M12" s="120" t="s">
        <v>84</v>
      </c>
      <c r="N12" s="122" t="s">
        <v>2</v>
      </c>
    </row>
    <row r="13" spans="1:42" s="65" customFormat="1" ht="28.5" customHeight="1" thickBot="1" x14ac:dyDescent="0.3">
      <c r="A13" s="130"/>
      <c r="B13" s="121"/>
      <c r="C13" s="121"/>
      <c r="D13" s="121"/>
      <c r="E13" s="82" t="s">
        <v>7</v>
      </c>
      <c r="F13" s="82" t="s">
        <v>8</v>
      </c>
      <c r="G13" s="121"/>
      <c r="H13" s="121"/>
      <c r="I13" s="121"/>
      <c r="J13" s="121"/>
      <c r="K13" s="121"/>
      <c r="L13" s="121"/>
      <c r="M13" s="121"/>
      <c r="N13" s="123"/>
    </row>
    <row r="14" spans="1:42" s="69" customFormat="1" ht="28.5" customHeight="1" thickBot="1" x14ac:dyDescent="0.3">
      <c r="A14" s="117" t="s">
        <v>48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9"/>
    </row>
    <row r="15" spans="1:42" s="65" customFormat="1" ht="20.100000000000001" customHeight="1" thickBot="1" x14ac:dyDescent="0.3">
      <c r="A15" s="124" t="s">
        <v>10</v>
      </c>
      <c r="B15" s="125"/>
      <c r="C15" s="125"/>
      <c r="D15" s="125"/>
      <c r="E15" s="125"/>
      <c r="F15" s="125"/>
      <c r="G15" s="125"/>
      <c r="H15" s="125"/>
      <c r="I15" s="125"/>
      <c r="J15" s="126"/>
      <c r="K15" s="126"/>
      <c r="L15" s="126"/>
      <c r="M15" s="126"/>
      <c r="N15" s="127"/>
    </row>
    <row r="16" spans="1:42" s="67" customFormat="1" ht="45" customHeight="1" x14ac:dyDescent="0.25">
      <c r="A16" s="66">
        <v>1</v>
      </c>
      <c r="B16" s="57" t="s">
        <v>38</v>
      </c>
      <c r="C16" s="57" t="s">
        <v>33</v>
      </c>
      <c r="D16" s="57" t="s">
        <v>42</v>
      </c>
      <c r="E16" s="57">
        <v>2100</v>
      </c>
      <c r="F16" s="57">
        <v>1000</v>
      </c>
      <c r="G16" s="68" t="s">
        <v>9</v>
      </c>
      <c r="H16" s="57" t="s">
        <v>10</v>
      </c>
      <c r="I16" s="57">
        <v>1</v>
      </c>
      <c r="J16" s="87">
        <v>0</v>
      </c>
      <c r="K16" s="87">
        <v>0</v>
      </c>
      <c r="L16" s="87">
        <f>I16*J16</f>
        <v>0</v>
      </c>
      <c r="M16" s="87">
        <f>I16*K16</f>
        <v>0</v>
      </c>
      <c r="N16" s="59" t="s">
        <v>43</v>
      </c>
    </row>
    <row r="17" spans="1:14" s="67" customFormat="1" ht="45" customHeight="1" x14ac:dyDescent="0.25">
      <c r="A17" s="66">
        <v>2</v>
      </c>
      <c r="B17" s="57" t="s">
        <v>39</v>
      </c>
      <c r="C17" s="57" t="s">
        <v>33</v>
      </c>
      <c r="D17" s="57" t="s">
        <v>44</v>
      </c>
      <c r="E17" s="57">
        <v>2100</v>
      </c>
      <c r="F17" s="57">
        <v>800</v>
      </c>
      <c r="G17" s="68" t="s">
        <v>9</v>
      </c>
      <c r="H17" s="57" t="s">
        <v>10</v>
      </c>
      <c r="I17" s="57">
        <v>1</v>
      </c>
      <c r="J17" s="87">
        <v>0</v>
      </c>
      <c r="K17" s="87">
        <v>0</v>
      </c>
      <c r="L17" s="87">
        <f t="shared" ref="L17:L18" si="0">I17*J17</f>
        <v>0</v>
      </c>
      <c r="M17" s="87">
        <f t="shared" ref="M17:M18" si="1">I17*K17</f>
        <v>0</v>
      </c>
      <c r="N17" s="59" t="s">
        <v>45</v>
      </c>
    </row>
    <row r="18" spans="1:14" s="67" customFormat="1" ht="45" customHeight="1" thickBot="1" x14ac:dyDescent="0.3">
      <c r="A18" s="66">
        <v>3</v>
      </c>
      <c r="B18" s="57" t="s">
        <v>28</v>
      </c>
      <c r="C18" s="57" t="s">
        <v>33</v>
      </c>
      <c r="D18" s="57" t="s">
        <v>46</v>
      </c>
      <c r="E18" s="57">
        <v>2100</v>
      </c>
      <c r="F18" s="57">
        <v>800</v>
      </c>
      <c r="G18" s="68" t="s">
        <v>11</v>
      </c>
      <c r="H18" s="57" t="s">
        <v>10</v>
      </c>
      <c r="I18" s="57">
        <v>1</v>
      </c>
      <c r="J18" s="87">
        <v>0</v>
      </c>
      <c r="K18" s="87">
        <v>0</v>
      </c>
      <c r="L18" s="87">
        <f t="shared" si="0"/>
        <v>0</v>
      </c>
      <c r="M18" s="87">
        <f t="shared" si="1"/>
        <v>0</v>
      </c>
      <c r="N18" s="59" t="s">
        <v>47</v>
      </c>
    </row>
    <row r="19" spans="1:14" s="65" customFormat="1" ht="20.100000000000001" customHeight="1" thickBot="1" x14ac:dyDescent="0.3">
      <c r="A19" s="117" t="s">
        <v>81</v>
      </c>
      <c r="B19" s="118"/>
      <c r="C19" s="118"/>
      <c r="D19" s="118"/>
      <c r="E19" s="118"/>
      <c r="F19" s="118"/>
      <c r="G19" s="118"/>
      <c r="H19" s="118"/>
      <c r="I19" s="118"/>
      <c r="J19" s="105"/>
      <c r="K19" s="105"/>
      <c r="L19" s="105"/>
      <c r="M19" s="105"/>
      <c r="N19" s="88"/>
    </row>
    <row r="20" spans="1:14" s="67" customFormat="1" ht="45" customHeight="1" x14ac:dyDescent="0.25">
      <c r="A20" s="66">
        <v>1</v>
      </c>
      <c r="B20" s="57" t="s">
        <v>38</v>
      </c>
      <c r="C20" s="57" t="s">
        <v>33</v>
      </c>
      <c r="D20" s="57" t="s">
        <v>42</v>
      </c>
      <c r="E20" s="57">
        <v>2100</v>
      </c>
      <c r="F20" s="57">
        <v>1000</v>
      </c>
      <c r="G20" s="68" t="s">
        <v>9</v>
      </c>
      <c r="H20" s="57" t="s">
        <v>72</v>
      </c>
      <c r="I20" s="57">
        <v>7</v>
      </c>
      <c r="J20" s="87">
        <v>0</v>
      </c>
      <c r="K20" s="87">
        <v>0</v>
      </c>
      <c r="L20" s="87">
        <f>I20*J20</f>
        <v>0</v>
      </c>
      <c r="M20" s="87">
        <f>I20*K20</f>
        <v>0</v>
      </c>
      <c r="N20" s="59" t="s">
        <v>49</v>
      </c>
    </row>
    <row r="21" spans="1:14" s="67" customFormat="1" ht="45" customHeight="1" x14ac:dyDescent="0.25">
      <c r="A21" s="66">
        <v>2</v>
      </c>
      <c r="B21" s="57" t="s">
        <v>39</v>
      </c>
      <c r="C21" s="57" t="s">
        <v>33</v>
      </c>
      <c r="D21" s="57" t="s">
        <v>50</v>
      </c>
      <c r="E21" s="57">
        <v>2100</v>
      </c>
      <c r="F21" s="57">
        <v>800</v>
      </c>
      <c r="G21" s="68" t="s">
        <v>9</v>
      </c>
      <c r="H21" s="57" t="s">
        <v>72</v>
      </c>
      <c r="I21" s="57">
        <v>3</v>
      </c>
      <c r="J21" s="87">
        <v>0</v>
      </c>
      <c r="K21" s="87">
        <v>0</v>
      </c>
      <c r="L21" s="87">
        <f>I21*J21</f>
        <v>0</v>
      </c>
      <c r="M21" s="87">
        <f t="shared" ref="M21:M30" si="2">I21*K21</f>
        <v>0</v>
      </c>
      <c r="N21" s="59" t="s">
        <v>51</v>
      </c>
    </row>
    <row r="22" spans="1:14" s="67" customFormat="1" ht="60" customHeight="1" x14ac:dyDescent="0.25">
      <c r="A22" s="66">
        <v>3</v>
      </c>
      <c r="B22" s="57" t="s">
        <v>34</v>
      </c>
      <c r="C22" s="57" t="s">
        <v>33</v>
      </c>
      <c r="D22" s="57" t="s">
        <v>52</v>
      </c>
      <c r="E22" s="57">
        <v>2100</v>
      </c>
      <c r="F22" s="57">
        <v>1500</v>
      </c>
      <c r="G22" s="68" t="s">
        <v>11</v>
      </c>
      <c r="H22" s="57" t="s">
        <v>31</v>
      </c>
      <c r="I22" s="57">
        <v>1</v>
      </c>
      <c r="J22" s="87">
        <v>0</v>
      </c>
      <c r="K22" s="87">
        <v>0</v>
      </c>
      <c r="L22" s="87">
        <f t="shared" ref="L22:L29" si="3">I22*J22</f>
        <v>0</v>
      </c>
      <c r="M22" s="87">
        <f t="shared" si="2"/>
        <v>0</v>
      </c>
      <c r="N22" s="59" t="s">
        <v>55</v>
      </c>
    </row>
    <row r="23" spans="1:14" s="67" customFormat="1" ht="45" customHeight="1" x14ac:dyDescent="0.25">
      <c r="A23" s="66">
        <v>4</v>
      </c>
      <c r="B23" s="57" t="s">
        <v>53</v>
      </c>
      <c r="C23" s="57" t="s">
        <v>33</v>
      </c>
      <c r="D23" s="57" t="s">
        <v>54</v>
      </c>
      <c r="E23" s="57">
        <v>2400</v>
      </c>
      <c r="F23" s="57">
        <v>1100</v>
      </c>
      <c r="G23" s="68" t="s">
        <v>9</v>
      </c>
      <c r="H23" s="57" t="s">
        <v>72</v>
      </c>
      <c r="I23" s="57">
        <v>8</v>
      </c>
      <c r="J23" s="87">
        <v>0</v>
      </c>
      <c r="K23" s="87">
        <v>0</v>
      </c>
      <c r="L23" s="87">
        <f t="shared" si="3"/>
        <v>0</v>
      </c>
      <c r="M23" s="87">
        <f t="shared" si="2"/>
        <v>0</v>
      </c>
      <c r="N23" s="59" t="s">
        <v>56</v>
      </c>
    </row>
    <row r="24" spans="1:14" s="92" customFormat="1" ht="45" customHeight="1" x14ac:dyDescent="0.25">
      <c r="A24" s="66">
        <v>5</v>
      </c>
      <c r="B24" s="70" t="s">
        <v>35</v>
      </c>
      <c r="C24" s="70" t="s">
        <v>33</v>
      </c>
      <c r="D24" s="70" t="s">
        <v>57</v>
      </c>
      <c r="E24" s="70">
        <v>2400</v>
      </c>
      <c r="F24" s="70">
        <v>1100</v>
      </c>
      <c r="G24" s="71" t="s">
        <v>11</v>
      </c>
      <c r="H24" s="70" t="s">
        <v>72</v>
      </c>
      <c r="I24" s="70">
        <v>6</v>
      </c>
      <c r="J24" s="87">
        <v>0</v>
      </c>
      <c r="K24" s="87">
        <v>0</v>
      </c>
      <c r="L24" s="87">
        <f t="shared" si="3"/>
        <v>0</v>
      </c>
      <c r="M24" s="87">
        <f t="shared" si="2"/>
        <v>0</v>
      </c>
      <c r="N24" s="59" t="s">
        <v>58</v>
      </c>
    </row>
    <row r="25" spans="1:14" s="92" customFormat="1" ht="45" customHeight="1" x14ac:dyDescent="0.25">
      <c r="A25" s="93">
        <v>6</v>
      </c>
      <c r="B25" s="70" t="s">
        <v>36</v>
      </c>
      <c r="C25" s="70" t="s">
        <v>33</v>
      </c>
      <c r="D25" s="70" t="s">
        <v>61</v>
      </c>
      <c r="E25" s="70">
        <v>2100</v>
      </c>
      <c r="F25" s="70">
        <v>1050</v>
      </c>
      <c r="G25" s="71" t="s">
        <v>11</v>
      </c>
      <c r="H25" s="70" t="s">
        <v>72</v>
      </c>
      <c r="I25" s="70">
        <v>10</v>
      </c>
      <c r="J25" s="87">
        <v>0</v>
      </c>
      <c r="K25" s="87">
        <v>0</v>
      </c>
      <c r="L25" s="87">
        <f t="shared" si="3"/>
        <v>0</v>
      </c>
      <c r="M25" s="87">
        <f t="shared" si="2"/>
        <v>0</v>
      </c>
      <c r="N25" s="59" t="s">
        <v>62</v>
      </c>
    </row>
    <row r="26" spans="1:14" s="92" customFormat="1" ht="45" customHeight="1" x14ac:dyDescent="0.25">
      <c r="A26" s="93">
        <v>7</v>
      </c>
      <c r="B26" s="70" t="s">
        <v>63</v>
      </c>
      <c r="C26" s="70" t="s">
        <v>33</v>
      </c>
      <c r="D26" s="70" t="s">
        <v>59</v>
      </c>
      <c r="E26" s="70">
        <v>2100</v>
      </c>
      <c r="F26" s="70">
        <v>1050</v>
      </c>
      <c r="G26" s="71" t="s">
        <v>9</v>
      </c>
      <c r="H26" s="70" t="s">
        <v>31</v>
      </c>
      <c r="I26" s="70">
        <v>3</v>
      </c>
      <c r="J26" s="87">
        <v>0</v>
      </c>
      <c r="K26" s="87">
        <v>0</v>
      </c>
      <c r="L26" s="87">
        <f t="shared" si="3"/>
        <v>0</v>
      </c>
      <c r="M26" s="87">
        <f t="shared" si="2"/>
        <v>0</v>
      </c>
      <c r="N26" s="59" t="s">
        <v>60</v>
      </c>
    </row>
    <row r="27" spans="1:14" s="92" customFormat="1" ht="30" customHeight="1" x14ac:dyDescent="0.25">
      <c r="A27" s="93">
        <v>8</v>
      </c>
      <c r="B27" s="70" t="s">
        <v>37</v>
      </c>
      <c r="C27" s="70" t="s">
        <v>33</v>
      </c>
      <c r="D27" s="70" t="s">
        <v>64</v>
      </c>
      <c r="E27" s="70">
        <v>2100</v>
      </c>
      <c r="F27" s="70">
        <v>1000</v>
      </c>
      <c r="G27" s="71" t="s">
        <v>11</v>
      </c>
      <c r="H27" s="70" t="s">
        <v>31</v>
      </c>
      <c r="I27" s="70">
        <v>2</v>
      </c>
      <c r="J27" s="87">
        <v>0</v>
      </c>
      <c r="K27" s="87">
        <v>0</v>
      </c>
      <c r="L27" s="87">
        <f t="shared" si="3"/>
        <v>0</v>
      </c>
      <c r="M27" s="87">
        <f t="shared" si="2"/>
        <v>0</v>
      </c>
      <c r="N27" s="59" t="s">
        <v>65</v>
      </c>
    </row>
    <row r="28" spans="1:14" s="92" customFormat="1" ht="45" customHeight="1" x14ac:dyDescent="0.25">
      <c r="A28" s="93">
        <v>9</v>
      </c>
      <c r="B28" s="70" t="s">
        <v>28</v>
      </c>
      <c r="C28" s="70" t="s">
        <v>33</v>
      </c>
      <c r="D28" s="70" t="s">
        <v>46</v>
      </c>
      <c r="E28" s="70">
        <v>2100</v>
      </c>
      <c r="F28" s="70">
        <v>800</v>
      </c>
      <c r="G28" s="71" t="s">
        <v>11</v>
      </c>
      <c r="H28" s="70" t="s">
        <v>66</v>
      </c>
      <c r="I28" s="70">
        <v>2</v>
      </c>
      <c r="J28" s="87">
        <v>0</v>
      </c>
      <c r="K28" s="87">
        <v>0</v>
      </c>
      <c r="L28" s="87">
        <f t="shared" si="3"/>
        <v>0</v>
      </c>
      <c r="M28" s="87">
        <f t="shared" si="2"/>
        <v>0</v>
      </c>
      <c r="N28" s="59" t="s">
        <v>47</v>
      </c>
    </row>
    <row r="29" spans="1:14" s="92" customFormat="1" ht="30" customHeight="1" x14ac:dyDescent="0.25">
      <c r="A29" s="93">
        <v>10</v>
      </c>
      <c r="B29" s="70" t="s">
        <v>29</v>
      </c>
      <c r="C29" s="70" t="s">
        <v>33</v>
      </c>
      <c r="D29" s="70" t="s">
        <v>67</v>
      </c>
      <c r="E29" s="70">
        <v>2100</v>
      </c>
      <c r="F29" s="70">
        <v>1100</v>
      </c>
      <c r="G29" s="71" t="s">
        <v>9</v>
      </c>
      <c r="H29" s="70" t="s">
        <v>72</v>
      </c>
      <c r="I29" s="70">
        <v>17</v>
      </c>
      <c r="J29" s="87">
        <v>0</v>
      </c>
      <c r="K29" s="87">
        <v>0</v>
      </c>
      <c r="L29" s="87">
        <f t="shared" si="3"/>
        <v>0</v>
      </c>
      <c r="M29" s="87">
        <f t="shared" si="2"/>
        <v>0</v>
      </c>
      <c r="N29" s="59" t="s">
        <v>68</v>
      </c>
    </row>
    <row r="30" spans="1:14" s="92" customFormat="1" ht="30" customHeight="1" thickBot="1" x14ac:dyDescent="0.3">
      <c r="A30" s="93">
        <v>11</v>
      </c>
      <c r="B30" s="70" t="s">
        <v>30</v>
      </c>
      <c r="C30" s="70" t="s">
        <v>33</v>
      </c>
      <c r="D30" s="70" t="s">
        <v>69</v>
      </c>
      <c r="E30" s="70">
        <v>2100</v>
      </c>
      <c r="F30" s="70">
        <v>1100</v>
      </c>
      <c r="G30" s="71" t="s">
        <v>11</v>
      </c>
      <c r="H30" s="70" t="s">
        <v>72</v>
      </c>
      <c r="I30" s="94">
        <v>13</v>
      </c>
      <c r="J30" s="87">
        <v>0</v>
      </c>
      <c r="K30" s="87">
        <v>0</v>
      </c>
      <c r="L30" s="87">
        <f>I30*J30</f>
        <v>0</v>
      </c>
      <c r="M30" s="87">
        <f t="shared" si="2"/>
        <v>0</v>
      </c>
      <c r="N30" s="95" t="s">
        <v>70</v>
      </c>
    </row>
    <row r="31" spans="1:14" ht="21" thickBot="1" x14ac:dyDescent="0.3">
      <c r="A31" s="89"/>
      <c r="B31" s="83"/>
      <c r="C31" s="83"/>
      <c r="D31" s="131" t="s">
        <v>85</v>
      </c>
      <c r="E31" s="132"/>
      <c r="F31" s="133"/>
      <c r="G31" s="84"/>
      <c r="H31" s="84"/>
      <c r="I31" s="89"/>
      <c r="J31" s="96"/>
      <c r="K31" s="96"/>
      <c r="L31" s="109">
        <f>SUM(L16:L30)</f>
        <v>0</v>
      </c>
      <c r="M31" s="110">
        <f>SUM(M16:M30)</f>
        <v>0</v>
      </c>
      <c r="N31" s="97"/>
    </row>
    <row r="32" spans="1:14" ht="21" thickBot="1" x14ac:dyDescent="0.35">
      <c r="A32" s="90"/>
      <c r="B32" s="86"/>
      <c r="C32" s="86"/>
      <c r="D32" s="136" t="s">
        <v>86</v>
      </c>
      <c r="E32" s="137"/>
      <c r="F32" s="138"/>
      <c r="G32" s="86"/>
      <c r="H32" s="86"/>
      <c r="I32" s="90"/>
      <c r="J32" s="98"/>
      <c r="K32" s="98"/>
      <c r="L32" s="98"/>
      <c r="M32" s="111">
        <f>L31+M31</f>
        <v>0</v>
      </c>
      <c r="N32" s="72"/>
    </row>
    <row r="33" spans="1:28" s="20" customFormat="1" ht="24.75" customHeight="1" outlineLevel="1" thickBot="1" x14ac:dyDescent="0.35">
      <c r="A33" s="91"/>
      <c r="B33" s="134"/>
      <c r="C33" s="134"/>
      <c r="D33" s="139" t="s">
        <v>87</v>
      </c>
      <c r="E33" s="140"/>
      <c r="F33" s="141"/>
      <c r="G33" s="85"/>
      <c r="H33" s="85"/>
      <c r="I33" s="106"/>
      <c r="J33" s="107"/>
      <c r="K33" s="107"/>
      <c r="L33" s="107"/>
      <c r="M33" s="112">
        <f>M32/1.2*0.2</f>
        <v>0</v>
      </c>
      <c r="N33" s="108"/>
      <c r="O33" s="81"/>
      <c r="P33" s="19"/>
      <c r="Q33" s="81"/>
    </row>
    <row r="34" spans="1:28" s="20" customFormat="1" ht="28.5" customHeight="1" outlineLevel="1" x14ac:dyDescent="0.3">
      <c r="A34" s="73"/>
      <c r="B34" s="76"/>
      <c r="C34" s="75"/>
      <c r="D34" s="77"/>
      <c r="E34" s="75"/>
      <c r="F34" s="73"/>
      <c r="G34" s="73"/>
      <c r="H34" s="73"/>
      <c r="I34" s="81"/>
      <c r="J34" s="81"/>
      <c r="K34" s="81"/>
      <c r="L34" s="81"/>
      <c r="M34" s="81"/>
      <c r="N34" s="81"/>
      <c r="O34" s="81"/>
      <c r="P34" s="19"/>
      <c r="Q34" s="81"/>
      <c r="AB34" s="78"/>
    </row>
    <row r="35" spans="1:28" s="20" customFormat="1" ht="20.25" outlineLevel="1" x14ac:dyDescent="0.3">
      <c r="A35" s="73"/>
      <c r="B35" s="135"/>
      <c r="C35" s="135"/>
      <c r="D35" s="74"/>
      <c r="E35" s="75"/>
      <c r="F35" s="74"/>
      <c r="G35" s="74"/>
      <c r="H35" s="74"/>
      <c r="I35" s="81"/>
      <c r="J35" s="81"/>
      <c r="K35" s="81"/>
      <c r="L35" s="81"/>
      <c r="M35" s="81"/>
      <c r="N35" s="81"/>
      <c r="O35" s="81"/>
      <c r="P35" s="19"/>
      <c r="Q35" s="81"/>
      <c r="AB35" s="78"/>
    </row>
    <row r="36" spans="1:28" s="20" customFormat="1" ht="23.25" customHeight="1" outlineLevel="1" x14ac:dyDescent="0.3">
      <c r="B36" s="79"/>
      <c r="D36" s="80"/>
      <c r="I36" s="81"/>
      <c r="J36" s="81"/>
      <c r="K36" s="81"/>
      <c r="L36" s="81"/>
      <c r="M36" s="81"/>
      <c r="N36" s="81"/>
      <c r="O36" s="81"/>
    </row>
    <row r="37" spans="1:28" s="20" customFormat="1" ht="20.25" outlineLevel="1" x14ac:dyDescent="0.3">
      <c r="A37" s="73"/>
      <c r="B37" s="135"/>
      <c r="C37" s="135"/>
      <c r="D37" s="74"/>
      <c r="E37" s="75"/>
      <c r="F37" s="74"/>
      <c r="G37" s="74"/>
      <c r="H37" s="74"/>
      <c r="I37" s="81"/>
      <c r="J37" s="81"/>
      <c r="K37" s="81"/>
      <c r="L37" s="81"/>
      <c r="M37" s="81"/>
      <c r="N37" s="81"/>
      <c r="O37" s="81"/>
      <c r="P37" s="19"/>
      <c r="Q37" s="81"/>
      <c r="AB37" s="78"/>
    </row>
    <row r="42" spans="1:28" x14ac:dyDescent="0.25">
      <c r="N42" s="63" t="s">
        <v>79</v>
      </c>
    </row>
  </sheetData>
  <mergeCells count="25">
    <mergeCell ref="J12:J13"/>
    <mergeCell ref="K12:K13"/>
    <mergeCell ref="L12:L13"/>
    <mergeCell ref="D31:F31"/>
    <mergeCell ref="B33:C33"/>
    <mergeCell ref="B35:C35"/>
    <mergeCell ref="B37:C37"/>
    <mergeCell ref="D32:F32"/>
    <mergeCell ref="D33:F33"/>
    <mergeCell ref="B1:E1"/>
    <mergeCell ref="A6:N6"/>
    <mergeCell ref="A19:I19"/>
    <mergeCell ref="A14:N14"/>
    <mergeCell ref="I12:I13"/>
    <mergeCell ref="N12:N13"/>
    <mergeCell ref="A15:N15"/>
    <mergeCell ref="A8:N8"/>
    <mergeCell ref="A12:A13"/>
    <mergeCell ref="B12:B13"/>
    <mergeCell ref="C12:C13"/>
    <mergeCell ref="D12:D13"/>
    <mergeCell ref="E12:F12"/>
    <mergeCell ref="G12:G13"/>
    <mergeCell ref="H12:H13"/>
    <mergeCell ref="M12:M13"/>
  </mergeCells>
  <pageMargins left="0.31496062992125984" right="0.31496062992125984" top="0.3543307086614173" bottom="0.15748031496062992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C1BD1-F4D4-4B00-8EBF-A4D9F905B0DA}">
  <sheetPr>
    <tabColor rgb="FFFF0000"/>
    <pageSetUpPr fitToPage="1"/>
  </sheetPr>
  <dimension ref="A1:CF47"/>
  <sheetViews>
    <sheetView view="pageBreakPreview" zoomScale="90" zoomScaleNormal="90" zoomScaleSheetLayoutView="90" workbookViewId="0">
      <selection activeCell="J23" sqref="J23"/>
    </sheetView>
  </sheetViews>
  <sheetFormatPr defaultRowHeight="15" outlineLevelRow="1" x14ac:dyDescent="0.25"/>
  <cols>
    <col min="1" max="1" width="9.140625" style="3"/>
    <col min="2" max="2" width="11.7109375" style="3" customWidth="1"/>
    <col min="3" max="3" width="28" style="3" customWidth="1"/>
    <col min="4" max="4" width="23.5703125" style="3" customWidth="1"/>
    <col min="5" max="5" width="34.42578125" style="3" customWidth="1"/>
    <col min="6" max="6" width="12.5703125" style="3" customWidth="1"/>
    <col min="7" max="7" width="11.140625" style="3" customWidth="1"/>
    <col min="8" max="9" width="13.42578125" style="3" customWidth="1"/>
    <col min="10" max="10" width="13.5703125" style="3" customWidth="1"/>
    <col min="11" max="11" width="57" style="3" customWidth="1"/>
    <col min="12" max="16384" width="9.140625" style="1"/>
  </cols>
  <sheetData>
    <row r="1" spans="1:84" s="34" customFormat="1" ht="15.75" customHeight="1" x14ac:dyDescent="0.25">
      <c r="A1" s="30" t="s">
        <v>13</v>
      </c>
      <c r="B1" s="30"/>
      <c r="C1" s="30"/>
      <c r="D1" s="30"/>
      <c r="E1" s="31"/>
      <c r="F1" s="32"/>
      <c r="G1" s="32"/>
      <c r="K1" s="58" t="s">
        <v>14</v>
      </c>
      <c r="N1" s="32"/>
      <c r="O1" s="32"/>
      <c r="P1" s="32"/>
      <c r="Q1" s="32"/>
      <c r="R1" s="32"/>
      <c r="S1" s="32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 t="s">
        <v>14</v>
      </c>
      <c r="AG1" s="11"/>
      <c r="AH1" s="11"/>
      <c r="AI1" s="11"/>
      <c r="AJ1" s="11"/>
      <c r="AK1" s="11"/>
      <c r="AL1" s="11"/>
      <c r="AM1" s="11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</row>
    <row r="2" spans="1:84" s="34" customFormat="1" ht="15" customHeight="1" x14ac:dyDescent="0.25">
      <c r="A2" s="35" t="s">
        <v>22</v>
      </c>
      <c r="B2" s="35"/>
      <c r="C2" s="35"/>
      <c r="D2" s="35"/>
      <c r="E2" s="31"/>
      <c r="F2" s="32"/>
      <c r="G2" s="32"/>
      <c r="K2" s="32"/>
      <c r="L2" s="32"/>
      <c r="M2" s="12"/>
      <c r="N2" s="32"/>
      <c r="O2" s="32"/>
      <c r="P2" s="32"/>
      <c r="Q2" s="32"/>
      <c r="R2" s="32"/>
      <c r="S2" s="32"/>
      <c r="V2" s="12"/>
      <c r="Y2" s="12"/>
      <c r="AB2" s="12"/>
      <c r="AE2" s="12"/>
      <c r="AF2" s="12" t="s">
        <v>15</v>
      </c>
      <c r="AG2" s="12"/>
      <c r="AH2" s="12"/>
      <c r="AI2" s="12"/>
      <c r="AJ2" s="12"/>
      <c r="AK2" s="12"/>
      <c r="AL2" s="36"/>
      <c r="AM2" s="36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</row>
    <row r="3" spans="1:84" s="34" customFormat="1" ht="15" customHeight="1" x14ac:dyDescent="0.25">
      <c r="A3" s="30" t="s">
        <v>16</v>
      </c>
      <c r="B3" s="30"/>
      <c r="C3" s="30"/>
      <c r="D3" s="30"/>
      <c r="E3" s="31"/>
      <c r="F3" s="32"/>
      <c r="G3" s="32"/>
      <c r="K3" s="13" t="s">
        <v>15</v>
      </c>
      <c r="L3" s="32"/>
      <c r="M3" s="13"/>
      <c r="N3" s="32"/>
      <c r="O3" s="32"/>
      <c r="P3" s="32"/>
      <c r="Q3" s="32"/>
      <c r="R3" s="32"/>
      <c r="S3" s="32"/>
      <c r="T3" s="12"/>
      <c r="U3" s="12"/>
      <c r="V3" s="13"/>
      <c r="W3" s="12"/>
      <c r="X3" s="12"/>
      <c r="Y3" s="13"/>
      <c r="Z3" s="12"/>
      <c r="AA3" s="12"/>
      <c r="AB3" s="13"/>
      <c r="AC3" s="12"/>
      <c r="AD3" s="12"/>
      <c r="AE3" s="13"/>
      <c r="AF3" s="13"/>
      <c r="AG3" s="13"/>
      <c r="AH3" s="13"/>
      <c r="AI3" s="13"/>
      <c r="AJ3" s="13"/>
      <c r="AK3" s="13"/>
      <c r="AL3" s="37"/>
      <c r="AM3" s="37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</row>
    <row r="4" spans="1:84" s="34" customFormat="1" ht="15" customHeight="1" x14ac:dyDescent="0.25">
      <c r="A4" s="35" t="s">
        <v>76</v>
      </c>
      <c r="B4" s="35"/>
      <c r="C4" s="35"/>
      <c r="D4" s="35"/>
      <c r="E4" s="31"/>
      <c r="F4" s="32"/>
      <c r="G4" s="32"/>
      <c r="K4" s="13" t="s">
        <v>41</v>
      </c>
      <c r="L4" s="32"/>
      <c r="M4" s="12"/>
      <c r="N4" s="32"/>
      <c r="O4" s="32"/>
      <c r="P4" s="32"/>
      <c r="Q4" s="32"/>
      <c r="R4" s="32"/>
      <c r="S4" s="3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 t="s">
        <v>17</v>
      </c>
      <c r="AG4" s="12"/>
      <c r="AH4" s="12"/>
      <c r="AI4" s="12"/>
      <c r="AJ4" s="12"/>
      <c r="AK4" s="12"/>
      <c r="AL4" s="36"/>
      <c r="AM4" s="36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</row>
    <row r="5" spans="1:84" s="34" customFormat="1" ht="15" customHeight="1" x14ac:dyDescent="0.25">
      <c r="A5" s="35" t="s">
        <v>77</v>
      </c>
      <c r="B5" s="35"/>
      <c r="C5" s="35"/>
      <c r="D5" s="35"/>
      <c r="E5" s="31"/>
      <c r="F5" s="32"/>
      <c r="G5" s="32"/>
      <c r="K5" s="32"/>
      <c r="L5" s="32"/>
      <c r="M5" s="14"/>
      <c r="N5" s="32"/>
      <c r="O5" s="32"/>
      <c r="P5" s="32"/>
      <c r="Q5" s="32"/>
      <c r="R5" s="32"/>
      <c r="S5" s="32"/>
      <c r="T5" s="12"/>
      <c r="U5" s="12"/>
      <c r="V5" s="14"/>
      <c r="W5" s="12"/>
      <c r="X5" s="12"/>
      <c r="Y5" s="14"/>
      <c r="Z5" s="12"/>
      <c r="AA5" s="12"/>
      <c r="AB5" s="14"/>
      <c r="AC5" s="12"/>
      <c r="AD5" s="12"/>
      <c r="AE5" s="14"/>
      <c r="AF5" s="14"/>
      <c r="AG5" s="14"/>
      <c r="AH5" s="14"/>
      <c r="AI5" s="14"/>
      <c r="AJ5" s="14"/>
      <c r="AK5" s="14"/>
      <c r="AL5" s="38"/>
      <c r="AM5" s="38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</row>
    <row r="6" spans="1:84" s="34" customFormat="1" ht="15" customHeight="1" x14ac:dyDescent="0.25">
      <c r="A6" s="39" t="s">
        <v>23</v>
      </c>
      <c r="B6" s="39"/>
      <c r="C6" s="39"/>
      <c r="D6" s="39"/>
      <c r="E6" s="31"/>
      <c r="F6" s="32"/>
      <c r="G6" s="32"/>
      <c r="K6" s="32"/>
      <c r="L6" s="32"/>
      <c r="M6" s="12"/>
      <c r="N6" s="32"/>
      <c r="O6" s="32"/>
      <c r="P6" s="32"/>
      <c r="Q6" s="32"/>
      <c r="R6" s="32"/>
      <c r="S6" s="3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 t="s">
        <v>18</v>
      </c>
      <c r="AG6" s="12"/>
      <c r="AH6" s="12"/>
      <c r="AI6" s="12"/>
      <c r="AJ6" s="12"/>
      <c r="AK6" s="12"/>
      <c r="AL6" s="36"/>
      <c r="AM6" s="36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</row>
    <row r="7" spans="1:84" s="34" customFormat="1" ht="15" customHeight="1" x14ac:dyDescent="0.4">
      <c r="A7" s="40"/>
      <c r="B7" s="40"/>
      <c r="C7" s="40"/>
      <c r="D7" s="40"/>
      <c r="E7" s="31"/>
      <c r="F7" s="32"/>
      <c r="G7" s="32"/>
      <c r="K7" s="13" t="s">
        <v>18</v>
      </c>
      <c r="L7" s="32"/>
      <c r="M7" s="12"/>
      <c r="N7" s="32"/>
      <c r="O7" s="32"/>
      <c r="P7" s="32"/>
      <c r="Q7" s="32"/>
      <c r="R7" s="32"/>
      <c r="S7" s="3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36"/>
      <c r="AM7" s="36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</row>
    <row r="8" spans="1:84" s="34" customFormat="1" ht="15" customHeight="1" x14ac:dyDescent="0.4">
      <c r="A8" s="40"/>
      <c r="B8" s="40"/>
      <c r="C8" s="40"/>
      <c r="D8" s="40"/>
      <c r="E8" s="31"/>
      <c r="F8" s="32"/>
      <c r="G8" s="32"/>
      <c r="K8" s="32"/>
      <c r="L8" s="32"/>
      <c r="M8" s="12"/>
      <c r="N8" s="32"/>
      <c r="O8" s="32"/>
      <c r="P8" s="32"/>
      <c r="Q8" s="32"/>
      <c r="R8" s="32"/>
      <c r="S8" s="3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 t="s">
        <v>24</v>
      </c>
      <c r="AG8" s="12"/>
      <c r="AH8" s="12"/>
      <c r="AI8" s="12"/>
      <c r="AJ8" s="12"/>
      <c r="AK8" s="12"/>
      <c r="AL8" s="36"/>
      <c r="AM8" s="36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</row>
    <row r="9" spans="1:84" s="34" customFormat="1" ht="15" customHeight="1" x14ac:dyDescent="0.4">
      <c r="A9" s="40"/>
      <c r="B9" s="40"/>
      <c r="C9" s="40"/>
      <c r="D9" s="40"/>
      <c r="E9" s="31"/>
      <c r="F9" s="32"/>
      <c r="G9" s="32"/>
      <c r="H9" s="32"/>
      <c r="I9" s="32"/>
      <c r="J9" s="12"/>
      <c r="K9" s="13" t="s">
        <v>78</v>
      </c>
      <c r="L9" s="32"/>
      <c r="M9" s="32"/>
      <c r="N9" s="32"/>
      <c r="O9" s="32"/>
      <c r="P9" s="32"/>
      <c r="Q9" s="32"/>
      <c r="R9" s="32"/>
      <c r="S9" s="3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36"/>
      <c r="AM9" s="36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</row>
    <row r="10" spans="1:84" s="33" customFormat="1" ht="18" customHeight="1" x14ac:dyDescent="0.25">
      <c r="A10" s="116" t="s">
        <v>25</v>
      </c>
      <c r="B10" s="116"/>
      <c r="C10" s="116"/>
      <c r="D10" s="116"/>
      <c r="E10" s="116"/>
      <c r="F10" s="116"/>
      <c r="G10" s="116"/>
      <c r="H10" s="116"/>
      <c r="I10" s="116"/>
      <c r="J10" s="116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</row>
    <row r="11" spans="1:84" s="41" customFormat="1" ht="15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</row>
    <row r="12" spans="1:84" s="41" customFormat="1" ht="30.75" customHeight="1" x14ac:dyDescent="0.25">
      <c r="A12" s="160" t="s">
        <v>80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3"/>
    </row>
    <row r="13" spans="1:84" ht="15.75" thickBot="1" x14ac:dyDescent="0.3"/>
    <row r="14" spans="1:84" s="5" customFormat="1" ht="40.5" customHeight="1" x14ac:dyDescent="0.25">
      <c r="A14" s="158" t="s">
        <v>3</v>
      </c>
      <c r="B14" s="154" t="s">
        <v>12</v>
      </c>
      <c r="C14" s="154" t="s">
        <v>0</v>
      </c>
      <c r="D14" s="154" t="s">
        <v>26</v>
      </c>
      <c r="E14" s="154" t="s">
        <v>1</v>
      </c>
      <c r="F14" s="154" t="s">
        <v>27</v>
      </c>
      <c r="G14" s="154"/>
      <c r="H14" s="154" t="s">
        <v>5</v>
      </c>
      <c r="I14" s="154" t="s">
        <v>6</v>
      </c>
      <c r="J14" s="154" t="s">
        <v>4</v>
      </c>
      <c r="K14" s="156" t="s">
        <v>2</v>
      </c>
    </row>
    <row r="15" spans="1:84" s="5" customFormat="1" ht="28.5" customHeight="1" thickBot="1" x14ac:dyDescent="0.3">
      <c r="A15" s="159"/>
      <c r="B15" s="155"/>
      <c r="C15" s="155"/>
      <c r="D15" s="155"/>
      <c r="E15" s="155"/>
      <c r="F15" s="55" t="s">
        <v>7</v>
      </c>
      <c r="G15" s="55" t="s">
        <v>8</v>
      </c>
      <c r="H15" s="155"/>
      <c r="I15" s="155"/>
      <c r="J15" s="155"/>
      <c r="K15" s="157"/>
    </row>
    <row r="16" spans="1:84" s="46" customFormat="1" ht="28.5" customHeight="1" thickBot="1" x14ac:dyDescent="0.3">
      <c r="A16" s="146" t="s">
        <v>48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8"/>
    </row>
    <row r="17" spans="1:11" s="5" customFormat="1" ht="20.100000000000001" customHeight="1" thickBot="1" x14ac:dyDescent="0.3">
      <c r="A17" s="143" t="s">
        <v>10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5"/>
    </row>
    <row r="18" spans="1:11" s="2" customFormat="1" ht="45" customHeight="1" x14ac:dyDescent="0.25">
      <c r="A18" s="29">
        <v>1</v>
      </c>
      <c r="B18" s="27" t="s">
        <v>38</v>
      </c>
      <c r="C18" s="27" t="s">
        <v>33</v>
      </c>
      <c r="D18" s="28"/>
      <c r="E18" s="27" t="s">
        <v>42</v>
      </c>
      <c r="F18" s="27">
        <v>2100</v>
      </c>
      <c r="G18" s="27">
        <v>1000</v>
      </c>
      <c r="H18" s="4" t="s">
        <v>9</v>
      </c>
      <c r="I18" s="6" t="s">
        <v>10</v>
      </c>
      <c r="J18" s="27">
        <v>1</v>
      </c>
      <c r="K18" s="8" t="s">
        <v>43</v>
      </c>
    </row>
    <row r="19" spans="1:11" s="2" customFormat="1" ht="45" customHeight="1" x14ac:dyDescent="0.25">
      <c r="A19" s="29">
        <v>2</v>
      </c>
      <c r="B19" s="27" t="s">
        <v>39</v>
      </c>
      <c r="C19" s="27" t="s">
        <v>33</v>
      </c>
      <c r="D19" s="28"/>
      <c r="E19" s="27" t="s">
        <v>44</v>
      </c>
      <c r="F19" s="27">
        <v>2100</v>
      </c>
      <c r="G19" s="27">
        <v>800</v>
      </c>
      <c r="H19" s="4" t="s">
        <v>9</v>
      </c>
      <c r="I19" s="6" t="s">
        <v>10</v>
      </c>
      <c r="J19" s="27">
        <v>1</v>
      </c>
      <c r="K19" s="8" t="s">
        <v>45</v>
      </c>
    </row>
    <row r="20" spans="1:11" s="2" customFormat="1" ht="45" customHeight="1" x14ac:dyDescent="0.25">
      <c r="A20" s="29">
        <v>3</v>
      </c>
      <c r="B20" s="27" t="s">
        <v>28</v>
      </c>
      <c r="C20" s="27" t="s">
        <v>33</v>
      </c>
      <c r="D20" s="28"/>
      <c r="E20" s="27" t="s">
        <v>46</v>
      </c>
      <c r="F20" s="27">
        <v>2100</v>
      </c>
      <c r="G20" s="27">
        <v>800</v>
      </c>
      <c r="H20" s="4" t="s">
        <v>11</v>
      </c>
      <c r="I20" s="6" t="s">
        <v>10</v>
      </c>
      <c r="J20" s="27">
        <v>1</v>
      </c>
      <c r="K20" s="8" t="s">
        <v>47</v>
      </c>
    </row>
    <row r="21" spans="1:11" ht="27.95" customHeight="1" thickBot="1" x14ac:dyDescent="0.3">
      <c r="A21" s="149" t="s">
        <v>73</v>
      </c>
      <c r="B21" s="150"/>
      <c r="C21" s="150"/>
      <c r="D21" s="150"/>
      <c r="E21" s="150"/>
      <c r="F21" s="150"/>
      <c r="G21" s="150"/>
      <c r="H21" s="150"/>
      <c r="I21" s="151"/>
      <c r="J21" s="53">
        <f>SUM(J18:J20)</f>
        <v>3</v>
      </c>
      <c r="K21" s="52"/>
    </row>
    <row r="22" spans="1:11" s="5" customFormat="1" ht="20.100000000000001" customHeight="1" thickBot="1" x14ac:dyDescent="0.3">
      <c r="A22" s="143" t="s">
        <v>81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5"/>
    </row>
    <row r="23" spans="1:11" s="2" customFormat="1" ht="45" customHeight="1" x14ac:dyDescent="0.25">
      <c r="A23" s="29">
        <v>1</v>
      </c>
      <c r="B23" s="27" t="s">
        <v>38</v>
      </c>
      <c r="C23" s="27" t="s">
        <v>33</v>
      </c>
      <c r="D23" s="28"/>
      <c r="E23" s="27" t="s">
        <v>42</v>
      </c>
      <c r="F23" s="27">
        <v>2100</v>
      </c>
      <c r="G23" s="27">
        <v>1000</v>
      </c>
      <c r="H23" s="4" t="s">
        <v>9</v>
      </c>
      <c r="I23" s="6" t="s">
        <v>72</v>
      </c>
      <c r="J23" s="27">
        <v>7</v>
      </c>
      <c r="K23" s="8" t="s">
        <v>49</v>
      </c>
    </row>
    <row r="24" spans="1:11" s="2" customFormat="1" ht="45" customHeight="1" x14ac:dyDescent="0.25">
      <c r="A24" s="29">
        <v>2</v>
      </c>
      <c r="B24" s="27" t="s">
        <v>39</v>
      </c>
      <c r="C24" s="27" t="s">
        <v>33</v>
      </c>
      <c r="D24" s="28"/>
      <c r="E24" s="27" t="s">
        <v>50</v>
      </c>
      <c r="F24" s="27">
        <v>2100</v>
      </c>
      <c r="G24" s="27">
        <v>800</v>
      </c>
      <c r="H24" s="4" t="s">
        <v>9</v>
      </c>
      <c r="I24" s="6" t="s">
        <v>72</v>
      </c>
      <c r="J24" s="27">
        <v>3</v>
      </c>
      <c r="K24" s="8" t="s">
        <v>51</v>
      </c>
    </row>
    <row r="25" spans="1:11" s="2" customFormat="1" ht="60" customHeight="1" x14ac:dyDescent="0.25">
      <c r="A25" s="29">
        <v>3</v>
      </c>
      <c r="B25" s="27" t="s">
        <v>34</v>
      </c>
      <c r="C25" s="27" t="s">
        <v>33</v>
      </c>
      <c r="D25" s="28"/>
      <c r="E25" s="27" t="s">
        <v>52</v>
      </c>
      <c r="F25" s="27">
        <v>2100</v>
      </c>
      <c r="G25" s="27">
        <v>1500</v>
      </c>
      <c r="H25" s="4" t="s">
        <v>11</v>
      </c>
      <c r="I25" s="6" t="s">
        <v>31</v>
      </c>
      <c r="J25" s="27">
        <v>1</v>
      </c>
      <c r="K25" s="8" t="s">
        <v>55</v>
      </c>
    </row>
    <row r="26" spans="1:11" s="2" customFormat="1" ht="45" customHeight="1" x14ac:dyDescent="0.25">
      <c r="A26" s="29">
        <v>4</v>
      </c>
      <c r="B26" s="27" t="s">
        <v>53</v>
      </c>
      <c r="C26" s="27" t="s">
        <v>33</v>
      </c>
      <c r="D26" s="28"/>
      <c r="E26" s="27" t="s">
        <v>54</v>
      </c>
      <c r="F26" s="27">
        <v>2400</v>
      </c>
      <c r="G26" s="27">
        <v>1100</v>
      </c>
      <c r="H26" s="4" t="s">
        <v>9</v>
      </c>
      <c r="I26" s="6" t="s">
        <v>72</v>
      </c>
      <c r="J26" s="27">
        <v>8</v>
      </c>
      <c r="K26" s="8" t="s">
        <v>56</v>
      </c>
    </row>
    <row r="27" spans="1:11" s="51" customFormat="1" ht="45" customHeight="1" x14ac:dyDescent="0.25">
      <c r="A27" s="29">
        <v>5</v>
      </c>
      <c r="B27" s="7" t="s">
        <v>35</v>
      </c>
      <c r="C27" s="7" t="s">
        <v>33</v>
      </c>
      <c r="D27" s="48"/>
      <c r="E27" s="7" t="s">
        <v>57</v>
      </c>
      <c r="F27" s="7">
        <v>2400</v>
      </c>
      <c r="G27" s="7">
        <v>1100</v>
      </c>
      <c r="H27" s="49" t="s">
        <v>11</v>
      </c>
      <c r="I27" s="50" t="s">
        <v>72</v>
      </c>
      <c r="J27" s="7">
        <v>6</v>
      </c>
      <c r="K27" s="8" t="s">
        <v>58</v>
      </c>
    </row>
    <row r="28" spans="1:11" s="51" customFormat="1" ht="45" customHeight="1" x14ac:dyDescent="0.25">
      <c r="A28" s="47">
        <v>6</v>
      </c>
      <c r="B28" s="7" t="s">
        <v>36</v>
      </c>
      <c r="C28" s="7" t="s">
        <v>33</v>
      </c>
      <c r="D28" s="48"/>
      <c r="E28" s="7" t="s">
        <v>61</v>
      </c>
      <c r="F28" s="7">
        <v>2100</v>
      </c>
      <c r="G28" s="7">
        <v>1050</v>
      </c>
      <c r="H28" s="49" t="s">
        <v>11</v>
      </c>
      <c r="I28" s="50" t="s">
        <v>72</v>
      </c>
      <c r="J28" s="7">
        <v>10</v>
      </c>
      <c r="K28" s="8" t="s">
        <v>62</v>
      </c>
    </row>
    <row r="29" spans="1:11" s="51" customFormat="1" ht="45" customHeight="1" x14ac:dyDescent="0.25">
      <c r="A29" s="47">
        <v>7</v>
      </c>
      <c r="B29" s="7" t="s">
        <v>63</v>
      </c>
      <c r="C29" s="7" t="s">
        <v>33</v>
      </c>
      <c r="D29" s="48"/>
      <c r="E29" s="7" t="s">
        <v>59</v>
      </c>
      <c r="F29" s="7">
        <v>2100</v>
      </c>
      <c r="G29" s="7">
        <v>1050</v>
      </c>
      <c r="H29" s="49" t="s">
        <v>9</v>
      </c>
      <c r="I29" s="50" t="s">
        <v>31</v>
      </c>
      <c r="J29" s="7">
        <v>3</v>
      </c>
      <c r="K29" s="8" t="s">
        <v>60</v>
      </c>
    </row>
    <row r="30" spans="1:11" s="51" customFormat="1" ht="30" customHeight="1" x14ac:dyDescent="0.25">
      <c r="A30" s="47">
        <v>8</v>
      </c>
      <c r="B30" s="7" t="s">
        <v>37</v>
      </c>
      <c r="C30" s="7" t="s">
        <v>33</v>
      </c>
      <c r="D30" s="48"/>
      <c r="E30" s="7" t="s">
        <v>64</v>
      </c>
      <c r="F30" s="7">
        <v>2100</v>
      </c>
      <c r="G30" s="7">
        <v>1000</v>
      </c>
      <c r="H30" s="49" t="s">
        <v>11</v>
      </c>
      <c r="I30" s="50" t="s">
        <v>31</v>
      </c>
      <c r="J30" s="7">
        <v>2</v>
      </c>
      <c r="K30" s="8" t="s">
        <v>65</v>
      </c>
    </row>
    <row r="31" spans="1:11" s="51" customFormat="1" ht="45" customHeight="1" x14ac:dyDescent="0.25">
      <c r="A31" s="47">
        <v>9</v>
      </c>
      <c r="B31" s="7" t="s">
        <v>28</v>
      </c>
      <c r="C31" s="7" t="s">
        <v>33</v>
      </c>
      <c r="D31" s="48"/>
      <c r="E31" s="7" t="s">
        <v>46</v>
      </c>
      <c r="F31" s="7">
        <v>2100</v>
      </c>
      <c r="G31" s="7">
        <v>800</v>
      </c>
      <c r="H31" s="49" t="s">
        <v>11</v>
      </c>
      <c r="I31" s="50" t="s">
        <v>66</v>
      </c>
      <c r="J31" s="7">
        <v>2</v>
      </c>
      <c r="K31" s="8" t="s">
        <v>47</v>
      </c>
    </row>
    <row r="32" spans="1:11" s="51" customFormat="1" ht="30" customHeight="1" x14ac:dyDescent="0.25">
      <c r="A32" s="47">
        <v>10</v>
      </c>
      <c r="B32" s="7" t="s">
        <v>29</v>
      </c>
      <c r="C32" s="7" t="s">
        <v>33</v>
      </c>
      <c r="D32" s="48"/>
      <c r="E32" s="7" t="s">
        <v>67</v>
      </c>
      <c r="F32" s="7">
        <v>2100</v>
      </c>
      <c r="G32" s="7">
        <v>1100</v>
      </c>
      <c r="H32" s="49" t="s">
        <v>9</v>
      </c>
      <c r="I32" s="50" t="s">
        <v>72</v>
      </c>
      <c r="J32" s="7">
        <v>17</v>
      </c>
      <c r="K32" s="8" t="s">
        <v>68</v>
      </c>
    </row>
    <row r="33" spans="1:25" s="51" customFormat="1" ht="30" customHeight="1" x14ac:dyDescent="0.25">
      <c r="A33" s="47">
        <v>11</v>
      </c>
      <c r="B33" s="7" t="s">
        <v>30</v>
      </c>
      <c r="C33" s="7" t="s">
        <v>33</v>
      </c>
      <c r="D33" s="48"/>
      <c r="E33" s="7" t="s">
        <v>69</v>
      </c>
      <c r="F33" s="7">
        <v>2100</v>
      </c>
      <c r="G33" s="7">
        <v>1100</v>
      </c>
      <c r="H33" s="49" t="s">
        <v>11</v>
      </c>
      <c r="I33" s="50" t="s">
        <v>72</v>
      </c>
      <c r="J33" s="7">
        <v>13</v>
      </c>
      <c r="K33" s="8" t="s">
        <v>70</v>
      </c>
    </row>
    <row r="34" spans="1:25" ht="27.95" customHeight="1" thickBot="1" x14ac:dyDescent="0.3">
      <c r="A34" s="149" t="s">
        <v>71</v>
      </c>
      <c r="B34" s="150"/>
      <c r="C34" s="150"/>
      <c r="D34" s="150"/>
      <c r="E34" s="150"/>
      <c r="F34" s="150"/>
      <c r="G34" s="150"/>
      <c r="H34" s="150"/>
      <c r="I34" s="151"/>
      <c r="J34" s="53">
        <f>SUM(J23:J33)</f>
        <v>72</v>
      </c>
      <c r="K34" s="52"/>
    </row>
    <row r="35" spans="1:25" ht="21" thickBot="1" x14ac:dyDescent="0.3">
      <c r="A35" s="152" t="s">
        <v>40</v>
      </c>
      <c r="B35" s="153"/>
      <c r="C35" s="153"/>
      <c r="D35" s="153"/>
      <c r="E35" s="153"/>
      <c r="F35" s="153"/>
      <c r="G35" s="153"/>
      <c r="H35" s="153"/>
      <c r="I35" s="153"/>
      <c r="J35" s="9">
        <f>J21+J34</f>
        <v>75</v>
      </c>
      <c r="K35" s="10"/>
    </row>
    <row r="38" spans="1:25" s="21" customFormat="1" ht="38.25" customHeight="1" outlineLevel="1" x14ac:dyDescent="0.3">
      <c r="A38" s="15"/>
      <c r="B38" s="142" t="s">
        <v>19</v>
      </c>
      <c r="C38" s="142"/>
      <c r="E38" s="17" t="s">
        <v>32</v>
      </c>
      <c r="F38" s="16"/>
      <c r="G38" s="17"/>
      <c r="H38" s="17"/>
      <c r="I38" s="17"/>
      <c r="J38" s="18"/>
      <c r="K38" s="18"/>
      <c r="L38" s="18"/>
      <c r="M38" s="19"/>
      <c r="N38" s="18"/>
      <c r="O38" s="20"/>
      <c r="P38" s="20"/>
    </row>
    <row r="39" spans="1:25" s="21" customFormat="1" ht="28.5" customHeight="1" outlineLevel="1" x14ac:dyDescent="0.3">
      <c r="A39" s="15"/>
      <c r="B39" s="56"/>
      <c r="C39" s="16"/>
      <c r="E39" s="22"/>
      <c r="F39" s="16"/>
      <c r="G39" s="15"/>
      <c r="H39" s="15"/>
      <c r="I39" s="15"/>
      <c r="J39" s="18"/>
      <c r="K39" s="18"/>
      <c r="L39" s="18"/>
      <c r="M39" s="19"/>
      <c r="N39" s="18"/>
      <c r="O39" s="20"/>
      <c r="P39" s="20"/>
      <c r="Y39" s="23"/>
    </row>
    <row r="40" spans="1:25" s="21" customFormat="1" ht="21" outlineLevel="1" thickBot="1" x14ac:dyDescent="0.35">
      <c r="A40" s="15"/>
      <c r="B40" s="142" t="s">
        <v>20</v>
      </c>
      <c r="C40" s="142"/>
      <c r="E40" s="17" t="s">
        <v>74</v>
      </c>
      <c r="F40" s="16"/>
      <c r="G40" s="17"/>
      <c r="H40" s="17"/>
      <c r="I40" s="17"/>
      <c r="J40" s="18"/>
      <c r="K40" s="18"/>
      <c r="L40" s="18"/>
      <c r="M40" s="19"/>
      <c r="N40" s="18"/>
      <c r="O40" s="20"/>
      <c r="P40" s="20"/>
      <c r="Y40" s="23"/>
    </row>
    <row r="41" spans="1:25" s="21" customFormat="1" ht="23.25" customHeight="1" outlineLevel="1" x14ac:dyDescent="0.3">
      <c r="B41" s="24"/>
      <c r="E41" s="25"/>
      <c r="J41" s="26"/>
      <c r="K41" s="26"/>
      <c r="L41" s="26"/>
    </row>
    <row r="42" spans="1:25" s="21" customFormat="1" ht="20.25" outlineLevel="1" x14ac:dyDescent="0.3">
      <c r="A42" s="15"/>
      <c r="B42" s="142" t="s">
        <v>21</v>
      </c>
      <c r="C42" s="142"/>
      <c r="E42" s="17" t="s">
        <v>75</v>
      </c>
      <c r="F42" s="16"/>
      <c r="G42" s="17"/>
      <c r="H42" s="17"/>
      <c r="I42" s="17"/>
      <c r="J42" s="18"/>
      <c r="K42" s="18"/>
      <c r="L42" s="18"/>
      <c r="M42" s="19"/>
      <c r="N42" s="18"/>
      <c r="O42" s="20"/>
      <c r="P42" s="20"/>
      <c r="Y42" s="23"/>
    </row>
    <row r="47" spans="1:25" x14ac:dyDescent="0.25">
      <c r="K47" s="3" t="s">
        <v>79</v>
      </c>
    </row>
  </sheetData>
  <mergeCells count="21">
    <mergeCell ref="J14:J15"/>
    <mergeCell ref="K14:K15"/>
    <mergeCell ref="A10:J10"/>
    <mergeCell ref="A14:A15"/>
    <mergeCell ref="B14:B15"/>
    <mergeCell ref="C14:C15"/>
    <mergeCell ref="D14:D15"/>
    <mergeCell ref="E14:E15"/>
    <mergeCell ref="F14:G14"/>
    <mergeCell ref="H14:H15"/>
    <mergeCell ref="I14:I15"/>
    <mergeCell ref="A12:K12"/>
    <mergeCell ref="B38:C38"/>
    <mergeCell ref="B40:C40"/>
    <mergeCell ref="B42:C42"/>
    <mergeCell ref="A17:K17"/>
    <mergeCell ref="A16:K16"/>
    <mergeCell ref="A34:I34"/>
    <mergeCell ref="A35:I35"/>
    <mergeCell ref="A22:K22"/>
    <mergeCell ref="A21:I21"/>
  </mergeCells>
  <pageMargins left="0.31496062992125984" right="0.31496062992125984" top="0.3543307086614173" bottom="0.15748031496062992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 КП ПВХ двери </vt:lpstr>
      <vt:lpstr>ВОР ПВХ двери </vt:lpstr>
      <vt:lpstr>'ВОР ПВХ двери '!Область_печати</vt:lpstr>
      <vt:lpstr>'Форм КП ПВХ двери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2024-10-23T14:51:09Z</dcterms:modified>
</cp:coreProperties>
</file>