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РСГ\ОБЪЕКТЫ\Бугры 912 уч\Графики\"/>
    </mc:Choice>
  </mc:AlternateContent>
  <xr:revisionPtr revIDLastSave="0" documentId="13_ncr:1_{B48D0173-7B22-4E79-A54D-BD3F870411A7}" xr6:coauthVersionLast="45" xr6:coauthVersionMax="45" xr10:uidLastSave="{00000000-0000-0000-0000-000000000000}"/>
  <bookViews>
    <workbookView xWindow="-120" yWindow="-120" windowWidth="29040" windowHeight="15990" firstSheet="5" activeTab="5" xr2:uid="{4B39402E-DD2D-4051-9196-657C33BD16F3}"/>
  </bookViews>
  <sheets>
    <sheet name="Лист1" sheetId="1" r:id="rId1"/>
    <sheet name="Лист2" sheetId="2" r:id="rId2"/>
    <sheet name="Главный вар. 17.11.23" sheetId="3" state="hidden" r:id="rId3"/>
    <sheet name="Главный вар. 22.04.24" sheetId="4" state="hidden" r:id="rId4"/>
    <sheet name="по этапам" sheetId="9" state="hidden" r:id="rId5"/>
    <sheet name="по этапам июль 24" sheetId="11" r:id="rId6"/>
  </sheets>
  <definedNames>
    <definedName name="_xlnm._FilterDatabase" localSheetId="3" hidden="1">'Главный вар. 22.04.24'!$A$7:$I$321</definedName>
    <definedName name="_xlnm._FilterDatabase" localSheetId="4" hidden="1">'по этапам'!$A$7:$I$371</definedName>
    <definedName name="_xlnm._FilterDatabase" localSheetId="5" hidden="1">'по этапам июль 24'!$A$4:$H$359</definedName>
    <definedName name="_xlnm.Print_Titles" localSheetId="4">'по этапам'!$4:$7</definedName>
    <definedName name="_xlnm.Print_Titles" localSheetId="5">'по этапам июль 24'!$4:$4</definedName>
    <definedName name="_xlnm.Print_Area" localSheetId="2">'Главный вар. 17.11.23'!$A$1:$I$206</definedName>
    <definedName name="_xlnm.Print_Area" localSheetId="3">'Главный вар. 22.04.24'!$A$1:$I$55</definedName>
    <definedName name="_xlnm.Print_Area" localSheetId="1">Лист2!$A$1:$I$73</definedName>
    <definedName name="_xlnm.Print_Area" localSheetId="4">'по этапам'!$A$2:$I$371</definedName>
    <definedName name="_xlnm.Print_Area" localSheetId="5">'по этапам июль 24'!$A$2:$H$359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1" l="1"/>
  <c r="G20" i="11" s="1"/>
  <c r="G23" i="11"/>
  <c r="G22" i="11" s="1"/>
  <c r="G25" i="11"/>
  <c r="G24" i="11" s="1"/>
  <c r="G27" i="11"/>
  <c r="G26" i="11" s="1"/>
  <c r="G29" i="11"/>
  <c r="G28" i="11" s="1"/>
  <c r="G31" i="11"/>
  <c r="G30" i="11" s="1"/>
  <c r="G33" i="11"/>
  <c r="G32" i="11" s="1"/>
  <c r="G35" i="11"/>
  <c r="G34" i="11" s="1"/>
  <c r="G37" i="11"/>
  <c r="G36" i="11" s="1"/>
  <c r="G44" i="11"/>
  <c r="G43" i="11" s="1"/>
  <c r="G46" i="11"/>
  <c r="G45" i="11" s="1"/>
  <c r="G48" i="11"/>
  <c r="G47" i="11" s="1"/>
  <c r="G52" i="11"/>
  <c r="G51" i="11" s="1"/>
  <c r="G68" i="11"/>
  <c r="G67" i="11" s="1"/>
  <c r="G70" i="11"/>
  <c r="G69" i="11" s="1"/>
  <c r="G72" i="11"/>
  <c r="G71" i="11" s="1"/>
  <c r="G74" i="11"/>
  <c r="G73" i="11" s="1"/>
  <c r="G76" i="11"/>
  <c r="G75" i="11" s="1"/>
  <c r="G78" i="11"/>
  <c r="G77" i="11" s="1"/>
  <c r="G80" i="11"/>
  <c r="G79" i="11" s="1"/>
  <c r="G82" i="11"/>
  <c r="G81" i="11" s="1"/>
  <c r="G84" i="11"/>
  <c r="G83" i="11" s="1"/>
  <c r="G87" i="11"/>
  <c r="G86" i="11" s="1"/>
  <c r="G91" i="11"/>
  <c r="G90" i="11" s="1"/>
  <c r="G93" i="11"/>
  <c r="G92" i="11" s="1"/>
  <c r="G95" i="11"/>
  <c r="G94" i="11" s="1"/>
  <c r="G97" i="11"/>
  <c r="G96" i="11" s="1"/>
  <c r="G99" i="11"/>
  <c r="G98" i="11" s="1"/>
  <c r="G103" i="11"/>
  <c r="G102" i="11" s="1"/>
  <c r="G105" i="11"/>
  <c r="G104" i="11" s="1"/>
  <c r="G107" i="11"/>
  <c r="G106" i="11" s="1"/>
  <c r="G109" i="11"/>
  <c r="G108" i="11" s="1"/>
  <c r="G111" i="11"/>
  <c r="G110" i="11" s="1"/>
  <c r="G113" i="11"/>
  <c r="G112" i="11" s="1"/>
  <c r="G115" i="11"/>
  <c r="G114" i="11" s="1"/>
  <c r="G117" i="11"/>
  <c r="G116" i="11" s="1"/>
  <c r="G119" i="11"/>
  <c r="G118" i="11" s="1"/>
  <c r="G121" i="11"/>
  <c r="G120" i="11" s="1"/>
  <c r="G123" i="11"/>
  <c r="G122" i="11" s="1"/>
  <c r="G125" i="11"/>
  <c r="G124" i="11" s="1"/>
  <c r="G127" i="11"/>
  <c r="G126" i="11" s="1"/>
  <c r="G129" i="11"/>
  <c r="G128" i="11" s="1"/>
  <c r="G132" i="11"/>
  <c r="G131" i="11" s="1"/>
  <c r="G134" i="11"/>
  <c r="G133" i="11" s="1"/>
  <c r="G136" i="11"/>
  <c r="G135" i="11" s="1"/>
  <c r="G138" i="11"/>
  <c r="G137" i="11" s="1"/>
  <c r="G141" i="11"/>
  <c r="G140" i="11" s="1"/>
  <c r="G143" i="11"/>
  <c r="G142" i="11" s="1"/>
  <c r="G145" i="11"/>
  <c r="G144" i="11" s="1"/>
  <c r="G147" i="11"/>
  <c r="G146" i="11" s="1"/>
  <c r="G149" i="11"/>
  <c r="G148" i="11" s="1"/>
  <c r="G151" i="11"/>
  <c r="G150" i="11" s="1"/>
  <c r="G168" i="11"/>
  <c r="G167" i="11" s="1"/>
  <c r="G170" i="11"/>
  <c r="G169" i="11" s="1"/>
  <c r="G172" i="11"/>
  <c r="G171" i="11" s="1"/>
  <c r="G174" i="11"/>
  <c r="G173" i="11" s="1"/>
  <c r="G176" i="11"/>
  <c r="G175" i="11" s="1"/>
  <c r="G178" i="11"/>
  <c r="G177" i="11" s="1"/>
  <c r="G180" i="11"/>
  <c r="G179" i="11" s="1"/>
  <c r="G182" i="11"/>
  <c r="G181" i="11" s="1"/>
  <c r="G184" i="11"/>
  <c r="G183" i="11" s="1"/>
  <c r="G191" i="11"/>
  <c r="G190" i="11" s="1"/>
  <c r="G193" i="11"/>
  <c r="G192" i="11" s="1"/>
  <c r="G195" i="11"/>
  <c r="G194" i="11" s="1"/>
  <c r="G197" i="11"/>
  <c r="G196" i="11" s="1"/>
  <c r="G199" i="11"/>
  <c r="G198" i="11" s="1"/>
  <c r="G202" i="11"/>
  <c r="G201" i="11" s="1"/>
  <c r="G204" i="11"/>
  <c r="G203" i="11" s="1"/>
  <c r="G206" i="11"/>
  <c r="G205" i="11" s="1"/>
  <c r="G208" i="11"/>
  <c r="G207" i="11" s="1"/>
  <c r="G210" i="11"/>
  <c r="G209" i="11" s="1"/>
  <c r="G212" i="11"/>
  <c r="G211" i="11" s="1"/>
  <c r="G229" i="11"/>
  <c r="G228" i="11" s="1"/>
  <c r="G231" i="11"/>
  <c r="G230" i="11" s="1"/>
  <c r="G233" i="11"/>
  <c r="G232" i="11" s="1"/>
  <c r="G235" i="11"/>
  <c r="G234" i="11" s="1"/>
  <c r="G237" i="11"/>
  <c r="G236" i="11" s="1"/>
  <c r="G239" i="11"/>
  <c r="G238" i="11" s="1"/>
  <c r="G241" i="11"/>
  <c r="G240" i="11" s="1"/>
  <c r="G243" i="11"/>
  <c r="G242" i="11" s="1"/>
  <c r="G245" i="11"/>
  <c r="G244" i="11" s="1"/>
  <c r="G252" i="11"/>
  <c r="G251" i="11" s="1"/>
  <c r="G254" i="11"/>
  <c r="G253" i="11" s="1"/>
  <c r="G256" i="11"/>
  <c r="G255" i="11" s="1"/>
  <c r="G258" i="11"/>
  <c r="G257" i="11" s="1"/>
  <c r="G260" i="11"/>
  <c r="G259" i="11" s="1"/>
  <c r="G276" i="11"/>
  <c r="G275" i="11" s="1"/>
  <c r="G278" i="11"/>
  <c r="G277" i="11" s="1"/>
  <c r="G280" i="11"/>
  <c r="G279" i="11" s="1"/>
  <c r="G282" i="11"/>
  <c r="G281" i="11" s="1"/>
  <c r="G284" i="11"/>
  <c r="G283" i="11" s="1"/>
  <c r="G286" i="11"/>
  <c r="G285" i="11" s="1"/>
  <c r="G288" i="11"/>
  <c r="G287" i="11" s="1"/>
  <c r="G290" i="11"/>
  <c r="G289" i="11" s="1"/>
  <c r="G292" i="11"/>
  <c r="G291" i="11" s="1"/>
  <c r="G299" i="11"/>
  <c r="G298" i="11" s="1"/>
  <c r="G301" i="11"/>
  <c r="G300" i="11" s="1"/>
  <c r="G303" i="11"/>
  <c r="G302" i="11" s="1"/>
  <c r="G305" i="11"/>
  <c r="G304" i="11" s="1"/>
  <c r="G307" i="11"/>
  <c r="G306" i="11" s="1"/>
  <c r="G311" i="11"/>
  <c r="G310" i="11" s="1"/>
  <c r="G313" i="11"/>
  <c r="G312" i="11" s="1"/>
  <c r="G315" i="11"/>
  <c r="G314" i="11" s="1"/>
  <c r="G317" i="11"/>
  <c r="G316" i="11" s="1"/>
  <c r="G319" i="11"/>
  <c r="G318" i="11" s="1"/>
  <c r="G321" i="11"/>
  <c r="G320" i="11" s="1"/>
  <c r="G323" i="11"/>
  <c r="G322" i="11" s="1"/>
  <c r="G325" i="11"/>
  <c r="G324" i="11" s="1"/>
  <c r="G327" i="11"/>
  <c r="G326" i="11" s="1"/>
  <c r="G329" i="11"/>
  <c r="G328" i="11" s="1"/>
  <c r="G331" i="11"/>
  <c r="G330" i="11" s="1"/>
  <c r="G333" i="11"/>
  <c r="G332" i="11" s="1"/>
  <c r="G335" i="11"/>
  <c r="G334" i="11" s="1"/>
  <c r="G337" i="11"/>
  <c r="G336" i="11" s="1"/>
  <c r="G342" i="11"/>
  <c r="G341" i="11" s="1"/>
  <c r="G344" i="11"/>
  <c r="G343" i="11" s="1"/>
  <c r="G346" i="11"/>
  <c r="G345" i="11" s="1"/>
  <c r="G349" i="11"/>
  <c r="G348" i="11" s="1"/>
  <c r="G351" i="11"/>
  <c r="G350" i="11" s="1"/>
  <c r="G353" i="11"/>
  <c r="G352" i="11" s="1"/>
  <c r="G355" i="11"/>
  <c r="G354" i="11" s="1"/>
  <c r="G357" i="11"/>
  <c r="G356" i="11" s="1"/>
  <c r="G359" i="11"/>
  <c r="G358" i="11" s="1"/>
  <c r="G49" i="11"/>
  <c r="G339" i="11" l="1"/>
  <c r="G340" i="11" s="1"/>
  <c r="H339" i="11" s="1"/>
  <c r="H302" i="9" l="1"/>
  <c r="H301" i="9" s="1"/>
  <c r="G302" i="9" s="1"/>
  <c r="G301" i="9" s="1"/>
  <c r="F302" i="9" s="1"/>
  <c r="F301" i="9" s="1"/>
  <c r="E302" i="9" s="1"/>
  <c r="E301" i="9" s="1"/>
  <c r="D302" i="9" s="1"/>
  <c r="D301" i="9" s="1"/>
  <c r="C302" i="9" s="1"/>
  <c r="C301" i="9" s="1"/>
  <c r="H300" i="9"/>
  <c r="H299" i="9" s="1"/>
  <c r="G300" i="9" s="1"/>
  <c r="G299" i="9" s="1"/>
  <c r="F300" i="9" s="1"/>
  <c r="F299" i="9" s="1"/>
  <c r="E300" i="9" s="1"/>
  <c r="E299" i="9" s="1"/>
  <c r="D300" i="9" s="1"/>
  <c r="D299" i="9" s="1"/>
  <c r="C300" i="9" s="1"/>
  <c r="C299" i="9" s="1"/>
  <c r="H252" i="9"/>
  <c r="H251" i="9"/>
  <c r="H250" i="9" s="1"/>
  <c r="G251" i="9" s="1"/>
  <c r="G250" i="9" s="1"/>
  <c r="F251" i="9" s="1"/>
  <c r="F250" i="9" s="1"/>
  <c r="E251" i="9" s="1"/>
  <c r="E250" i="9" s="1"/>
  <c r="D251" i="9" s="1"/>
  <c r="D250" i="9" s="1"/>
  <c r="C251" i="9" s="1"/>
  <c r="C250" i="9" s="1"/>
  <c r="H90" i="9"/>
  <c r="G90" i="9"/>
  <c r="G89" i="9" s="1"/>
  <c r="F90" i="9" s="1"/>
  <c r="F89" i="9" s="1"/>
  <c r="E90" i="9" s="1"/>
  <c r="E89" i="9" s="1"/>
  <c r="D90" i="9" s="1"/>
  <c r="D89" i="9" s="1"/>
  <c r="C90" i="9" s="1"/>
  <c r="C89" i="9" s="1"/>
  <c r="H89" i="9"/>
  <c r="H88" i="9"/>
  <c r="H87" i="9"/>
  <c r="G88" i="9" s="1"/>
  <c r="G87" i="9" s="1"/>
  <c r="F88" i="9" s="1"/>
  <c r="F87" i="9" s="1"/>
  <c r="E88" i="9" s="1"/>
  <c r="E87" i="9" s="1"/>
  <c r="D88" i="9" s="1"/>
  <c r="D87" i="9" s="1"/>
  <c r="C88" i="9" s="1"/>
  <c r="C87" i="9" s="1"/>
  <c r="E41" i="9"/>
  <c r="F41" i="9"/>
  <c r="G41" i="9"/>
  <c r="H40" i="9"/>
  <c r="H39" i="9"/>
  <c r="H38" i="9"/>
  <c r="G39" i="9" s="1"/>
  <c r="G38" i="9" s="1"/>
  <c r="F39" i="9" s="1"/>
  <c r="F38" i="9" s="1"/>
  <c r="E39" i="9" s="1"/>
  <c r="E38" i="9" s="1"/>
  <c r="D39" i="9" s="1"/>
  <c r="D38" i="9" s="1"/>
  <c r="C39" i="9" s="1"/>
  <c r="C38" i="9" s="1"/>
  <c r="H41" i="9" l="1"/>
  <c r="G40" i="9" s="1"/>
  <c r="F40" i="9" s="1"/>
  <c r="E40" i="9" s="1"/>
  <c r="D41" i="9" s="1"/>
  <c r="D40" i="9" s="1"/>
  <c r="C41" i="9" s="1"/>
  <c r="C40" i="9" s="1"/>
  <c r="H371" i="9"/>
  <c r="H370" i="9" s="1"/>
  <c r="G371" i="9" s="1"/>
  <c r="G370" i="9" s="1"/>
  <c r="F371" i="9" s="1"/>
  <c r="F370" i="9" s="1"/>
  <c r="E371" i="9" s="1"/>
  <c r="E370" i="9" s="1"/>
  <c r="D371" i="9" s="1"/>
  <c r="D370" i="9" s="1"/>
  <c r="C371" i="9" s="1"/>
  <c r="C370" i="9" s="1"/>
  <c r="H369" i="9"/>
  <c r="H368" i="9" s="1"/>
  <c r="G369" i="9" s="1"/>
  <c r="G368" i="9" s="1"/>
  <c r="F369" i="9" s="1"/>
  <c r="F368" i="9" s="1"/>
  <c r="E369" i="9" s="1"/>
  <c r="E368" i="9" s="1"/>
  <c r="D369" i="9" s="1"/>
  <c r="D368" i="9" s="1"/>
  <c r="C369" i="9" s="1"/>
  <c r="C368" i="9" s="1"/>
  <c r="H367" i="9"/>
  <c r="H366" i="9" s="1"/>
  <c r="G367" i="9" s="1"/>
  <c r="G366" i="9" s="1"/>
  <c r="F367" i="9" s="1"/>
  <c r="F366" i="9" s="1"/>
  <c r="E367" i="9" s="1"/>
  <c r="E366" i="9" s="1"/>
  <c r="D367" i="9" s="1"/>
  <c r="D366" i="9" s="1"/>
  <c r="C367" i="9" s="1"/>
  <c r="C366" i="9" s="1"/>
  <c r="H365" i="9"/>
  <c r="H364" i="9" s="1"/>
  <c r="G365" i="9" s="1"/>
  <c r="G364" i="9" s="1"/>
  <c r="F365" i="9" s="1"/>
  <c r="F364" i="9" s="1"/>
  <c r="E365" i="9" s="1"/>
  <c r="E364" i="9" s="1"/>
  <c r="D365" i="9" s="1"/>
  <c r="D364" i="9" s="1"/>
  <c r="C365" i="9" s="1"/>
  <c r="C364" i="9" s="1"/>
  <c r="H363" i="9"/>
  <c r="H362" i="9" s="1"/>
  <c r="G363" i="9" s="1"/>
  <c r="G362" i="9" s="1"/>
  <c r="F363" i="9" s="1"/>
  <c r="F362" i="9" s="1"/>
  <c r="E363" i="9" s="1"/>
  <c r="E362" i="9" s="1"/>
  <c r="D363" i="9" s="1"/>
  <c r="D362" i="9" s="1"/>
  <c r="C363" i="9" s="1"/>
  <c r="C362" i="9" s="1"/>
  <c r="H361" i="9"/>
  <c r="H360" i="9" s="1"/>
  <c r="G361" i="9" s="1"/>
  <c r="G360" i="9" s="1"/>
  <c r="F361" i="9" s="1"/>
  <c r="F360" i="9" s="1"/>
  <c r="E361" i="9" s="1"/>
  <c r="E360" i="9" s="1"/>
  <c r="D361" i="9" s="1"/>
  <c r="D360" i="9" s="1"/>
  <c r="C361" i="9" s="1"/>
  <c r="C360" i="9" s="1"/>
  <c r="H358" i="9"/>
  <c r="H357" i="9" s="1"/>
  <c r="G358" i="9" s="1"/>
  <c r="G357" i="9" s="1"/>
  <c r="F358" i="9" s="1"/>
  <c r="F357" i="9" s="1"/>
  <c r="E358" i="9" s="1"/>
  <c r="E357" i="9" s="1"/>
  <c r="D358" i="9" s="1"/>
  <c r="D357" i="9" s="1"/>
  <c r="C358" i="9" s="1"/>
  <c r="C357" i="9" s="1"/>
  <c r="H356" i="9"/>
  <c r="H355" i="9" s="1"/>
  <c r="G356" i="9" s="1"/>
  <c r="G355" i="9" s="1"/>
  <c r="F356" i="9" s="1"/>
  <c r="F355" i="9" s="1"/>
  <c r="E356" i="9" s="1"/>
  <c r="E355" i="9" s="1"/>
  <c r="D356" i="9" s="1"/>
  <c r="D355" i="9" s="1"/>
  <c r="C356" i="9" s="1"/>
  <c r="C355" i="9" s="1"/>
  <c r="H354" i="9"/>
  <c r="H353" i="9" s="1"/>
  <c r="G354" i="9" s="1"/>
  <c r="G353" i="9" s="1"/>
  <c r="F354" i="9" s="1"/>
  <c r="F353" i="9" s="1"/>
  <c r="E354" i="9" s="1"/>
  <c r="E353" i="9" s="1"/>
  <c r="D354" i="9" s="1"/>
  <c r="D353" i="9" s="1"/>
  <c r="C354" i="9" s="1"/>
  <c r="C353" i="9" s="1"/>
  <c r="H349" i="9"/>
  <c r="H348" i="9" s="1"/>
  <c r="G349" i="9" s="1"/>
  <c r="G348" i="9" s="1"/>
  <c r="F349" i="9" s="1"/>
  <c r="F348" i="9" s="1"/>
  <c r="E349" i="9" s="1"/>
  <c r="E348" i="9" s="1"/>
  <c r="D349" i="9" s="1"/>
  <c r="D348" i="9" s="1"/>
  <c r="C349" i="9" s="1"/>
  <c r="C348" i="9" s="1"/>
  <c r="H347" i="9"/>
  <c r="H346" i="9" s="1"/>
  <c r="G347" i="9" s="1"/>
  <c r="G346" i="9" s="1"/>
  <c r="F347" i="9" s="1"/>
  <c r="F346" i="9" s="1"/>
  <c r="E347" i="9" s="1"/>
  <c r="E346" i="9" s="1"/>
  <c r="D347" i="9" s="1"/>
  <c r="D346" i="9" s="1"/>
  <c r="C347" i="9" s="1"/>
  <c r="C346" i="9" s="1"/>
  <c r="H345" i="9"/>
  <c r="H344" i="9" s="1"/>
  <c r="G345" i="9" s="1"/>
  <c r="G344" i="9" s="1"/>
  <c r="F345" i="9" s="1"/>
  <c r="F344" i="9" s="1"/>
  <c r="E345" i="9" s="1"/>
  <c r="E344" i="9" s="1"/>
  <c r="D345" i="9" s="1"/>
  <c r="D344" i="9" s="1"/>
  <c r="C345" i="9" s="1"/>
  <c r="C344" i="9" s="1"/>
  <c r="H343" i="9"/>
  <c r="H342" i="9" s="1"/>
  <c r="G343" i="9" s="1"/>
  <c r="G342" i="9" s="1"/>
  <c r="F343" i="9" s="1"/>
  <c r="F342" i="9" s="1"/>
  <c r="E343" i="9" s="1"/>
  <c r="E342" i="9" s="1"/>
  <c r="D343" i="9" s="1"/>
  <c r="D342" i="9" s="1"/>
  <c r="C343" i="9" s="1"/>
  <c r="C342" i="9" s="1"/>
  <c r="H341" i="9"/>
  <c r="H340" i="9" s="1"/>
  <c r="G341" i="9" s="1"/>
  <c r="G340" i="9" s="1"/>
  <c r="F341" i="9" s="1"/>
  <c r="F340" i="9" s="1"/>
  <c r="E341" i="9" s="1"/>
  <c r="E340" i="9" s="1"/>
  <c r="D341" i="9" s="1"/>
  <c r="D340" i="9" s="1"/>
  <c r="C341" i="9" s="1"/>
  <c r="C340" i="9" s="1"/>
  <c r="H339" i="9"/>
  <c r="H338" i="9" s="1"/>
  <c r="G339" i="9" s="1"/>
  <c r="G338" i="9" s="1"/>
  <c r="F339" i="9" s="1"/>
  <c r="F338" i="9" s="1"/>
  <c r="E339" i="9" s="1"/>
  <c r="E338" i="9" s="1"/>
  <c r="D339" i="9" s="1"/>
  <c r="D338" i="9" s="1"/>
  <c r="C339" i="9" s="1"/>
  <c r="C338" i="9" s="1"/>
  <c r="H337" i="9"/>
  <c r="H336" i="9" s="1"/>
  <c r="G337" i="9" s="1"/>
  <c r="G336" i="9" s="1"/>
  <c r="F337" i="9" s="1"/>
  <c r="F336" i="9" s="1"/>
  <c r="E337" i="9" s="1"/>
  <c r="E336" i="9" s="1"/>
  <c r="D337" i="9" s="1"/>
  <c r="D336" i="9" s="1"/>
  <c r="C337" i="9" s="1"/>
  <c r="C336" i="9" s="1"/>
  <c r="H335" i="9"/>
  <c r="H334" i="9" s="1"/>
  <c r="G335" i="9" s="1"/>
  <c r="G334" i="9" s="1"/>
  <c r="F335" i="9" s="1"/>
  <c r="F334" i="9" s="1"/>
  <c r="E335" i="9" s="1"/>
  <c r="E334" i="9" s="1"/>
  <c r="D335" i="9" s="1"/>
  <c r="D334" i="9" s="1"/>
  <c r="C335" i="9" s="1"/>
  <c r="C334" i="9" s="1"/>
  <c r="H333" i="9"/>
  <c r="H332" i="9" s="1"/>
  <c r="G333" i="9" s="1"/>
  <c r="G332" i="9" s="1"/>
  <c r="F333" i="9" s="1"/>
  <c r="F332" i="9" s="1"/>
  <c r="E333" i="9" s="1"/>
  <c r="E332" i="9" s="1"/>
  <c r="D333" i="9" s="1"/>
  <c r="D332" i="9" s="1"/>
  <c r="C333" i="9" s="1"/>
  <c r="C332" i="9" s="1"/>
  <c r="H331" i="9"/>
  <c r="H330" i="9" s="1"/>
  <c r="G331" i="9" s="1"/>
  <c r="G330" i="9" s="1"/>
  <c r="F331" i="9" s="1"/>
  <c r="F330" i="9" s="1"/>
  <c r="E331" i="9" s="1"/>
  <c r="E330" i="9" s="1"/>
  <c r="D331" i="9" s="1"/>
  <c r="D330" i="9" s="1"/>
  <c r="C331" i="9" s="1"/>
  <c r="C330" i="9" s="1"/>
  <c r="H329" i="9"/>
  <c r="H328" i="9" s="1"/>
  <c r="G329" i="9" s="1"/>
  <c r="G328" i="9" s="1"/>
  <c r="F329" i="9" s="1"/>
  <c r="F328" i="9" s="1"/>
  <c r="E329" i="9" s="1"/>
  <c r="E328" i="9" s="1"/>
  <c r="D329" i="9" s="1"/>
  <c r="D328" i="9" s="1"/>
  <c r="C329" i="9" s="1"/>
  <c r="C328" i="9" s="1"/>
  <c r="H327" i="9"/>
  <c r="H326" i="9" s="1"/>
  <c r="G327" i="9" s="1"/>
  <c r="G326" i="9" s="1"/>
  <c r="F327" i="9" s="1"/>
  <c r="F326" i="9" s="1"/>
  <c r="E327" i="9" s="1"/>
  <c r="E326" i="9" s="1"/>
  <c r="D327" i="9" s="1"/>
  <c r="D326" i="9" s="1"/>
  <c r="C327" i="9" s="1"/>
  <c r="C326" i="9" s="1"/>
  <c r="H325" i="9"/>
  <c r="H324" i="9" s="1"/>
  <c r="G325" i="9" s="1"/>
  <c r="G324" i="9" s="1"/>
  <c r="F325" i="9" s="1"/>
  <c r="F324" i="9" s="1"/>
  <c r="E325" i="9" s="1"/>
  <c r="E324" i="9" s="1"/>
  <c r="D325" i="9" s="1"/>
  <c r="D324" i="9" s="1"/>
  <c r="C325" i="9" s="1"/>
  <c r="C324" i="9" s="1"/>
  <c r="H323" i="9"/>
  <c r="H322" i="9" s="1"/>
  <c r="G323" i="9"/>
  <c r="G322" i="9" s="1"/>
  <c r="F323" i="9" s="1"/>
  <c r="F322" i="9" s="1"/>
  <c r="E323" i="9" s="1"/>
  <c r="E322" i="9" s="1"/>
  <c r="D323" i="9" s="1"/>
  <c r="D322" i="9" s="1"/>
  <c r="C323" i="9" s="1"/>
  <c r="C322" i="9" s="1"/>
  <c r="H319" i="9"/>
  <c r="H318" i="9" s="1"/>
  <c r="G319" i="9" s="1"/>
  <c r="G318" i="9" s="1"/>
  <c r="F319" i="9" s="1"/>
  <c r="F318" i="9" s="1"/>
  <c r="E319" i="9" s="1"/>
  <c r="E318" i="9" s="1"/>
  <c r="D319" i="9" s="1"/>
  <c r="D318" i="9" s="1"/>
  <c r="C319" i="9" s="1"/>
  <c r="C318" i="9" s="1"/>
  <c r="H317" i="9"/>
  <c r="H316" i="9" s="1"/>
  <c r="G317" i="9" s="1"/>
  <c r="G316" i="9" s="1"/>
  <c r="F317" i="9" s="1"/>
  <c r="F316" i="9" s="1"/>
  <c r="E317" i="9" s="1"/>
  <c r="E316" i="9" s="1"/>
  <c r="D317" i="9" s="1"/>
  <c r="D316" i="9" s="1"/>
  <c r="C317" i="9" s="1"/>
  <c r="C316" i="9" s="1"/>
  <c r="H315" i="9"/>
  <c r="H314" i="9" s="1"/>
  <c r="G315" i="9" s="1"/>
  <c r="G314" i="9" s="1"/>
  <c r="F315" i="9" s="1"/>
  <c r="F314" i="9" s="1"/>
  <c r="E315" i="9" s="1"/>
  <c r="E314" i="9" s="1"/>
  <c r="D315" i="9" s="1"/>
  <c r="D314" i="9" s="1"/>
  <c r="C315" i="9" s="1"/>
  <c r="C314" i="9" s="1"/>
  <c r="H313" i="9"/>
  <c r="H312" i="9" s="1"/>
  <c r="G313" i="9" s="1"/>
  <c r="G312" i="9" s="1"/>
  <c r="F313" i="9" s="1"/>
  <c r="F312" i="9" s="1"/>
  <c r="E313" i="9" s="1"/>
  <c r="E312" i="9" s="1"/>
  <c r="D313" i="9" s="1"/>
  <c r="D312" i="9" s="1"/>
  <c r="C313" i="9" s="1"/>
  <c r="C312" i="9" s="1"/>
  <c r="H311" i="9"/>
  <c r="H310" i="9" s="1"/>
  <c r="G311" i="9" s="1"/>
  <c r="G310" i="9" s="1"/>
  <c r="F311" i="9" s="1"/>
  <c r="F310" i="9" s="1"/>
  <c r="E311" i="9" s="1"/>
  <c r="E310" i="9" s="1"/>
  <c r="D311" i="9" s="1"/>
  <c r="D310" i="9" s="1"/>
  <c r="C311" i="9" s="1"/>
  <c r="C310" i="9" s="1"/>
  <c r="H309" i="9"/>
  <c r="H308" i="9" s="1"/>
  <c r="G309" i="9" s="1"/>
  <c r="G308" i="9" s="1"/>
  <c r="F309" i="9" s="1"/>
  <c r="F308" i="9" s="1"/>
  <c r="E309" i="9" s="1"/>
  <c r="E308" i="9" s="1"/>
  <c r="D309" i="9" s="1"/>
  <c r="D308" i="9" s="1"/>
  <c r="C309" i="9" s="1"/>
  <c r="C308" i="9" s="1"/>
  <c r="H307" i="9"/>
  <c r="H306" i="9"/>
  <c r="G307" i="9" s="1"/>
  <c r="G306" i="9" s="1"/>
  <c r="F307" i="9" s="1"/>
  <c r="F306" i="9" s="1"/>
  <c r="E307" i="9" s="1"/>
  <c r="E306" i="9" s="1"/>
  <c r="D307" i="9" s="1"/>
  <c r="D306" i="9" s="1"/>
  <c r="C307" i="9" s="1"/>
  <c r="C306" i="9" s="1"/>
  <c r="H304" i="9"/>
  <c r="H303" i="9" s="1"/>
  <c r="G304" i="9" s="1"/>
  <c r="G303" i="9" s="1"/>
  <c r="F304" i="9" s="1"/>
  <c r="F303" i="9" s="1"/>
  <c r="E304" i="9" s="1"/>
  <c r="E303" i="9" s="1"/>
  <c r="D304" i="9" s="1"/>
  <c r="D303" i="9" s="1"/>
  <c r="C304" i="9" s="1"/>
  <c r="C303" i="9" s="1"/>
  <c r="H298" i="9"/>
  <c r="H297" i="9" s="1"/>
  <c r="G298" i="9" s="1"/>
  <c r="G297" i="9" s="1"/>
  <c r="F298" i="9" s="1"/>
  <c r="F297" i="9" s="1"/>
  <c r="E298" i="9" s="1"/>
  <c r="E297" i="9" s="1"/>
  <c r="D298" i="9" s="1"/>
  <c r="D297" i="9" s="1"/>
  <c r="C298" i="9" s="1"/>
  <c r="C297" i="9" s="1"/>
  <c r="H296" i="9"/>
  <c r="H295" i="9" s="1"/>
  <c r="G296" i="9" s="1"/>
  <c r="G295" i="9" s="1"/>
  <c r="F296" i="9" s="1"/>
  <c r="F295" i="9" s="1"/>
  <c r="E296" i="9" s="1"/>
  <c r="E295" i="9" s="1"/>
  <c r="D296" i="9" s="1"/>
  <c r="D295" i="9" s="1"/>
  <c r="C296" i="9" s="1"/>
  <c r="C295" i="9" s="1"/>
  <c r="H294" i="9"/>
  <c r="H293" i="9" s="1"/>
  <c r="G294" i="9" s="1"/>
  <c r="G293" i="9" s="1"/>
  <c r="F294" i="9" s="1"/>
  <c r="F293" i="9" s="1"/>
  <c r="E294" i="9" s="1"/>
  <c r="E293" i="9" s="1"/>
  <c r="D294" i="9" s="1"/>
  <c r="D293" i="9" s="1"/>
  <c r="C294" i="9" s="1"/>
  <c r="C293" i="9" s="1"/>
  <c r="H292" i="9"/>
  <c r="H291" i="9" s="1"/>
  <c r="G292" i="9" s="1"/>
  <c r="G291" i="9" s="1"/>
  <c r="F292" i="9" s="1"/>
  <c r="F291" i="9" s="1"/>
  <c r="E292" i="9" s="1"/>
  <c r="E291" i="9" s="1"/>
  <c r="D292" i="9" s="1"/>
  <c r="D291" i="9" s="1"/>
  <c r="C292" i="9" s="1"/>
  <c r="C291" i="9" s="1"/>
  <c r="H290" i="9"/>
  <c r="H289" i="9" s="1"/>
  <c r="G290" i="9" s="1"/>
  <c r="G289" i="9" s="1"/>
  <c r="F290" i="9" s="1"/>
  <c r="F289" i="9" s="1"/>
  <c r="E290" i="9" s="1"/>
  <c r="E289" i="9" s="1"/>
  <c r="D290" i="9" s="1"/>
  <c r="D289" i="9" s="1"/>
  <c r="C290" i="9" s="1"/>
  <c r="C289" i="9" s="1"/>
  <c r="H288" i="9"/>
  <c r="H287" i="9" s="1"/>
  <c r="G288" i="9" s="1"/>
  <c r="G287" i="9" s="1"/>
  <c r="F288" i="9" s="1"/>
  <c r="F287" i="9" s="1"/>
  <c r="E288" i="9" s="1"/>
  <c r="E287" i="9" s="1"/>
  <c r="D288" i="9" s="1"/>
  <c r="D287" i="9" s="1"/>
  <c r="C288" i="9" s="1"/>
  <c r="C287" i="9" s="1"/>
  <c r="H286" i="9"/>
  <c r="H285" i="9" s="1"/>
  <c r="G286" i="9" s="1"/>
  <c r="G285" i="9" s="1"/>
  <c r="F286" i="9" s="1"/>
  <c r="F285" i="9" s="1"/>
  <c r="E286" i="9" s="1"/>
  <c r="E285" i="9" s="1"/>
  <c r="D286" i="9" s="1"/>
  <c r="D285" i="9" s="1"/>
  <c r="C286" i="9" s="1"/>
  <c r="C285" i="9" s="1"/>
  <c r="H284" i="9"/>
  <c r="H283" i="9" s="1"/>
  <c r="G284" i="9" s="1"/>
  <c r="G283" i="9" s="1"/>
  <c r="F284" i="9" s="1"/>
  <c r="F283" i="9" s="1"/>
  <c r="E284" i="9" s="1"/>
  <c r="E283" i="9" s="1"/>
  <c r="D284" i="9" s="1"/>
  <c r="D283" i="9" s="1"/>
  <c r="C284" i="9" s="1"/>
  <c r="C283" i="9" s="1"/>
  <c r="H270" i="9"/>
  <c r="H269" i="9" s="1"/>
  <c r="G270" i="9" s="1"/>
  <c r="G269" i="9" s="1"/>
  <c r="F270" i="9" s="1"/>
  <c r="F269" i="9" s="1"/>
  <c r="E270" i="9" s="1"/>
  <c r="E269" i="9" s="1"/>
  <c r="D270" i="9" s="1"/>
  <c r="D269" i="9" s="1"/>
  <c r="C270" i="9" s="1"/>
  <c r="C269" i="9" s="1"/>
  <c r="H268" i="9"/>
  <c r="H267" i="9" s="1"/>
  <c r="G268" i="9" s="1"/>
  <c r="G267" i="9" s="1"/>
  <c r="F268" i="9" s="1"/>
  <c r="F267" i="9" s="1"/>
  <c r="E268" i="9" s="1"/>
  <c r="E267" i="9" s="1"/>
  <c r="D268" i="9" s="1"/>
  <c r="D267" i="9" s="1"/>
  <c r="C268" i="9" s="1"/>
  <c r="C267" i="9" s="1"/>
  <c r="H266" i="9"/>
  <c r="H265" i="9" s="1"/>
  <c r="G266" i="9" s="1"/>
  <c r="G265" i="9" s="1"/>
  <c r="F266" i="9" s="1"/>
  <c r="F265" i="9" s="1"/>
  <c r="E266" i="9" s="1"/>
  <c r="E265" i="9" s="1"/>
  <c r="D266" i="9" s="1"/>
  <c r="D265" i="9" s="1"/>
  <c r="C266" i="9" s="1"/>
  <c r="C265" i="9" s="1"/>
  <c r="H264" i="9"/>
  <c r="H263" i="9" s="1"/>
  <c r="G264" i="9" s="1"/>
  <c r="G263" i="9" s="1"/>
  <c r="F264" i="9" s="1"/>
  <c r="F263" i="9" s="1"/>
  <c r="E264" i="9" s="1"/>
  <c r="E263" i="9" s="1"/>
  <c r="D264" i="9" s="1"/>
  <c r="D263" i="9" s="1"/>
  <c r="C264" i="9" s="1"/>
  <c r="C263" i="9" s="1"/>
  <c r="H262" i="9"/>
  <c r="H261" i="9" s="1"/>
  <c r="G262" i="9" s="1"/>
  <c r="G261" i="9" s="1"/>
  <c r="F262" i="9" s="1"/>
  <c r="F261" i="9" s="1"/>
  <c r="E262" i="9" s="1"/>
  <c r="E261" i="9" s="1"/>
  <c r="D262" i="9" s="1"/>
  <c r="D261" i="9" s="1"/>
  <c r="C262" i="9" s="1"/>
  <c r="C261" i="9" s="1"/>
  <c r="H260" i="9"/>
  <c r="H259" i="9" s="1"/>
  <c r="G260" i="9" s="1"/>
  <c r="G259" i="9" s="1"/>
  <c r="F260" i="9" s="1"/>
  <c r="F259" i="9" s="1"/>
  <c r="E260" i="9" s="1"/>
  <c r="E259" i="9" s="1"/>
  <c r="D260" i="9" s="1"/>
  <c r="D259" i="9" s="1"/>
  <c r="C260" i="9" s="1"/>
  <c r="C259" i="9" s="1"/>
  <c r="H258" i="9"/>
  <c r="H257" i="9" s="1"/>
  <c r="G258" i="9" s="1"/>
  <c r="G257" i="9" s="1"/>
  <c r="F258" i="9" s="1"/>
  <c r="F257" i="9" s="1"/>
  <c r="E258" i="9" s="1"/>
  <c r="E257" i="9" s="1"/>
  <c r="D258" i="9" s="1"/>
  <c r="D257" i="9" s="1"/>
  <c r="C258" i="9" s="1"/>
  <c r="C257" i="9" s="1"/>
  <c r="H255" i="9"/>
  <c r="H254" i="9" s="1"/>
  <c r="G255" i="9" s="1"/>
  <c r="G254" i="9" s="1"/>
  <c r="F255" i="9" s="1"/>
  <c r="F254" i="9" s="1"/>
  <c r="E255" i="9" s="1"/>
  <c r="E254" i="9" s="1"/>
  <c r="D255" i="9" s="1"/>
  <c r="D254" i="9" s="1"/>
  <c r="C255" i="9" s="1"/>
  <c r="C254" i="9" s="1"/>
  <c r="H253" i="9"/>
  <c r="G253" i="9" s="1"/>
  <c r="G252" i="9" s="1"/>
  <c r="F253" i="9" s="1"/>
  <c r="F252" i="9" s="1"/>
  <c r="E253" i="9" s="1"/>
  <c r="E252" i="9" s="1"/>
  <c r="D253" i="9" s="1"/>
  <c r="D252" i="9" s="1"/>
  <c r="C253" i="9" s="1"/>
  <c r="C252" i="9" s="1"/>
  <c r="H249" i="9"/>
  <c r="H248" i="9" s="1"/>
  <c r="G249" i="9" s="1"/>
  <c r="G248" i="9" s="1"/>
  <c r="F249" i="9" s="1"/>
  <c r="F248" i="9" s="1"/>
  <c r="E249" i="9" s="1"/>
  <c r="E248" i="9" s="1"/>
  <c r="D249" i="9" s="1"/>
  <c r="D248" i="9" s="1"/>
  <c r="C249" i="9" s="1"/>
  <c r="C248" i="9" s="1"/>
  <c r="H247" i="9"/>
  <c r="H246" i="9" s="1"/>
  <c r="G247" i="9" s="1"/>
  <c r="G246" i="9" s="1"/>
  <c r="F247" i="9" s="1"/>
  <c r="F246" i="9" s="1"/>
  <c r="E247" i="9" s="1"/>
  <c r="E246" i="9" s="1"/>
  <c r="D247" i="9" s="1"/>
  <c r="D246" i="9" s="1"/>
  <c r="C247" i="9" s="1"/>
  <c r="C246" i="9" s="1"/>
  <c r="H245" i="9"/>
  <c r="H244" i="9" s="1"/>
  <c r="G245" i="9" s="1"/>
  <c r="G244" i="9" s="1"/>
  <c r="F245" i="9" s="1"/>
  <c r="F244" i="9" s="1"/>
  <c r="E245" i="9" s="1"/>
  <c r="E244" i="9" s="1"/>
  <c r="D245" i="9" s="1"/>
  <c r="D244" i="9" s="1"/>
  <c r="C245" i="9" s="1"/>
  <c r="C244" i="9" s="1"/>
  <c r="H243" i="9"/>
  <c r="H242" i="9" s="1"/>
  <c r="G243" i="9" s="1"/>
  <c r="G242" i="9" s="1"/>
  <c r="F243" i="9" s="1"/>
  <c r="F242" i="9" s="1"/>
  <c r="E243" i="9" s="1"/>
  <c r="E242" i="9" s="1"/>
  <c r="D243" i="9" s="1"/>
  <c r="D242" i="9" s="1"/>
  <c r="C243" i="9" s="1"/>
  <c r="C242" i="9" s="1"/>
  <c r="H241" i="9"/>
  <c r="H240" i="9" s="1"/>
  <c r="G241" i="9" s="1"/>
  <c r="G240" i="9" s="1"/>
  <c r="F241" i="9" s="1"/>
  <c r="F240" i="9" s="1"/>
  <c r="E241" i="9" s="1"/>
  <c r="E240" i="9" s="1"/>
  <c r="D241" i="9" s="1"/>
  <c r="D240" i="9" s="1"/>
  <c r="C241" i="9" s="1"/>
  <c r="C240" i="9" s="1"/>
  <c r="H239" i="9"/>
  <c r="H238" i="9" s="1"/>
  <c r="G239" i="9" s="1"/>
  <c r="G238" i="9" s="1"/>
  <c r="F239" i="9" s="1"/>
  <c r="F238" i="9" s="1"/>
  <c r="E239" i="9" s="1"/>
  <c r="E238" i="9" s="1"/>
  <c r="D239" i="9" s="1"/>
  <c r="D238" i="9" s="1"/>
  <c r="C239" i="9" s="1"/>
  <c r="C238" i="9" s="1"/>
  <c r="H237" i="9"/>
  <c r="H236" i="9" s="1"/>
  <c r="G237" i="9" s="1"/>
  <c r="G236" i="9" s="1"/>
  <c r="F237" i="9" s="1"/>
  <c r="F236" i="9" s="1"/>
  <c r="E237" i="9" s="1"/>
  <c r="E236" i="9" s="1"/>
  <c r="D237" i="9" s="1"/>
  <c r="D236" i="9" s="1"/>
  <c r="C237" i="9" s="1"/>
  <c r="C236" i="9" s="1"/>
  <c r="H235" i="9"/>
  <c r="H234" i="9" s="1"/>
  <c r="G235" i="9" s="1"/>
  <c r="G234" i="9" s="1"/>
  <c r="F235" i="9" s="1"/>
  <c r="F234" i="9" s="1"/>
  <c r="E235" i="9" s="1"/>
  <c r="E234" i="9" s="1"/>
  <c r="D235" i="9" s="1"/>
  <c r="D234" i="9" s="1"/>
  <c r="C235" i="9" s="1"/>
  <c r="C234" i="9" s="1"/>
  <c r="H220" i="9"/>
  <c r="H219" i="9"/>
  <c r="G220" i="9" s="1"/>
  <c r="G219" i="9" s="1"/>
  <c r="F220" i="9" s="1"/>
  <c r="F219" i="9" s="1"/>
  <c r="E220" i="9" s="1"/>
  <c r="E219" i="9" s="1"/>
  <c r="D220" i="9" s="1"/>
  <c r="D219" i="9" s="1"/>
  <c r="C220" i="9" s="1"/>
  <c r="C219" i="9" s="1"/>
  <c r="H218" i="9"/>
  <c r="H217" i="9" s="1"/>
  <c r="G218" i="9" s="1"/>
  <c r="G217" i="9" s="1"/>
  <c r="F218" i="9" s="1"/>
  <c r="F217" i="9" s="1"/>
  <c r="E218" i="9" s="1"/>
  <c r="E217" i="9" s="1"/>
  <c r="D218" i="9" s="1"/>
  <c r="D217" i="9" s="1"/>
  <c r="C218" i="9" s="1"/>
  <c r="C217" i="9" s="1"/>
  <c r="H216" i="9"/>
  <c r="H215" i="9" s="1"/>
  <c r="G216" i="9" s="1"/>
  <c r="G215" i="9" s="1"/>
  <c r="F216" i="9" s="1"/>
  <c r="F215" i="9" s="1"/>
  <c r="E216" i="9" s="1"/>
  <c r="E215" i="9" s="1"/>
  <c r="D216" i="9" s="1"/>
  <c r="D215" i="9" s="1"/>
  <c r="C216" i="9" s="1"/>
  <c r="C215" i="9" s="1"/>
  <c r="H214" i="9"/>
  <c r="H213" i="9" s="1"/>
  <c r="G214" i="9" s="1"/>
  <c r="G213" i="9" s="1"/>
  <c r="F214" i="9" s="1"/>
  <c r="F213" i="9" s="1"/>
  <c r="E214" i="9" s="1"/>
  <c r="E213" i="9" s="1"/>
  <c r="D214" i="9" s="1"/>
  <c r="D213" i="9" s="1"/>
  <c r="C214" i="9" s="1"/>
  <c r="C213" i="9" s="1"/>
  <c r="H212" i="9"/>
  <c r="H211" i="9" s="1"/>
  <c r="G212" i="9" s="1"/>
  <c r="G211" i="9" s="1"/>
  <c r="F212" i="9" s="1"/>
  <c r="F211" i="9" s="1"/>
  <c r="E212" i="9" s="1"/>
  <c r="E211" i="9" s="1"/>
  <c r="D212" i="9" s="1"/>
  <c r="D211" i="9" s="1"/>
  <c r="C212" i="9" s="1"/>
  <c r="C211" i="9" s="1"/>
  <c r="H210" i="9"/>
  <c r="H209" i="9" s="1"/>
  <c r="G210" i="9" s="1"/>
  <c r="G209" i="9" s="1"/>
  <c r="F210" i="9" s="1"/>
  <c r="F209" i="9" s="1"/>
  <c r="E210" i="9" s="1"/>
  <c r="E209" i="9" s="1"/>
  <c r="D210" i="9" s="1"/>
  <c r="D209" i="9" s="1"/>
  <c r="C210" i="9" s="1"/>
  <c r="C209" i="9" s="1"/>
  <c r="H207" i="9"/>
  <c r="H206" i="9" s="1"/>
  <c r="G207" i="9" s="1"/>
  <c r="G206" i="9" s="1"/>
  <c r="F207" i="9" s="1"/>
  <c r="F206" i="9" s="1"/>
  <c r="E207" i="9" s="1"/>
  <c r="E206" i="9" s="1"/>
  <c r="D207" i="9" s="1"/>
  <c r="D206" i="9" s="1"/>
  <c r="C207" i="9" s="1"/>
  <c r="C206" i="9" s="1"/>
  <c r="H205" i="9"/>
  <c r="H204" i="9" s="1"/>
  <c r="G205" i="9" s="1"/>
  <c r="G204" i="9" s="1"/>
  <c r="F205" i="9" s="1"/>
  <c r="F204" i="9" s="1"/>
  <c r="E205" i="9" s="1"/>
  <c r="E204" i="9" s="1"/>
  <c r="D205" i="9" s="1"/>
  <c r="D204" i="9" s="1"/>
  <c r="C205" i="9" s="1"/>
  <c r="C204" i="9" s="1"/>
  <c r="H203" i="9"/>
  <c r="H202" i="9" s="1"/>
  <c r="G203" i="9" s="1"/>
  <c r="G202" i="9" s="1"/>
  <c r="F203" i="9" s="1"/>
  <c r="F202" i="9" s="1"/>
  <c r="E203" i="9" s="1"/>
  <c r="E202" i="9" s="1"/>
  <c r="D203" i="9" s="1"/>
  <c r="D202" i="9" s="1"/>
  <c r="C203" i="9" s="1"/>
  <c r="C202" i="9" s="1"/>
  <c r="H201" i="9"/>
  <c r="H200" i="9" s="1"/>
  <c r="G201" i="9" s="1"/>
  <c r="G200" i="9" s="1"/>
  <c r="F201" i="9" s="1"/>
  <c r="F200" i="9" s="1"/>
  <c r="E201" i="9" s="1"/>
  <c r="E200" i="9" s="1"/>
  <c r="D201" i="9" s="1"/>
  <c r="D200" i="9" s="1"/>
  <c r="C201" i="9" s="1"/>
  <c r="C200" i="9" s="1"/>
  <c r="H199" i="9"/>
  <c r="H198" i="9" s="1"/>
  <c r="G199" i="9" s="1"/>
  <c r="G198" i="9" s="1"/>
  <c r="F199" i="9" s="1"/>
  <c r="F198" i="9" s="1"/>
  <c r="E199" i="9" s="1"/>
  <c r="E198" i="9" s="1"/>
  <c r="D199" i="9" s="1"/>
  <c r="D198" i="9" s="1"/>
  <c r="C199" i="9" s="1"/>
  <c r="C198" i="9" s="1"/>
  <c r="H197" i="9"/>
  <c r="H196" i="9" s="1"/>
  <c r="G197" i="9" s="1"/>
  <c r="G196" i="9" s="1"/>
  <c r="F197" i="9" s="1"/>
  <c r="F196" i="9" s="1"/>
  <c r="E197" i="9" s="1"/>
  <c r="E196" i="9" s="1"/>
  <c r="D197" i="9" s="1"/>
  <c r="D196" i="9" s="1"/>
  <c r="C197" i="9" s="1"/>
  <c r="C196" i="9" s="1"/>
  <c r="H195" i="9"/>
  <c r="H194" i="9" s="1"/>
  <c r="G195" i="9" s="1"/>
  <c r="G194" i="9" s="1"/>
  <c r="F195" i="9" s="1"/>
  <c r="F194" i="9" s="1"/>
  <c r="E195" i="9" s="1"/>
  <c r="E194" i="9" s="1"/>
  <c r="D195" i="9" s="1"/>
  <c r="D194" i="9" s="1"/>
  <c r="C195" i="9" s="1"/>
  <c r="C194" i="9" s="1"/>
  <c r="H192" i="9"/>
  <c r="H191" i="9" s="1"/>
  <c r="G192" i="9" s="1"/>
  <c r="G191" i="9" s="1"/>
  <c r="F192" i="9" s="1"/>
  <c r="F191" i="9" s="1"/>
  <c r="E192" i="9" s="1"/>
  <c r="E191" i="9" s="1"/>
  <c r="D192" i="9" s="1"/>
  <c r="D191" i="9" s="1"/>
  <c r="C192" i="9" s="1"/>
  <c r="C191" i="9" s="1"/>
  <c r="H190" i="9"/>
  <c r="H189" i="9" s="1"/>
  <c r="G190" i="9" s="1"/>
  <c r="G189" i="9" s="1"/>
  <c r="F190" i="9" s="1"/>
  <c r="F189" i="9" s="1"/>
  <c r="E190" i="9" s="1"/>
  <c r="E189" i="9" s="1"/>
  <c r="D190" i="9" s="1"/>
  <c r="D189" i="9" s="1"/>
  <c r="C190" i="9" s="1"/>
  <c r="C189" i="9" s="1"/>
  <c r="H188" i="9"/>
  <c r="H187" i="9" s="1"/>
  <c r="G188" i="9" s="1"/>
  <c r="G187" i="9" s="1"/>
  <c r="F188" i="9" s="1"/>
  <c r="F187" i="9" s="1"/>
  <c r="E188" i="9" s="1"/>
  <c r="E187" i="9" s="1"/>
  <c r="D188" i="9" s="1"/>
  <c r="D187" i="9" s="1"/>
  <c r="C188" i="9" s="1"/>
  <c r="C187" i="9" s="1"/>
  <c r="H186" i="9"/>
  <c r="H185" i="9" s="1"/>
  <c r="G186" i="9" s="1"/>
  <c r="G185" i="9" s="1"/>
  <c r="F186" i="9" s="1"/>
  <c r="F185" i="9" s="1"/>
  <c r="E186" i="9" s="1"/>
  <c r="E185" i="9" s="1"/>
  <c r="D186" i="9" s="1"/>
  <c r="D185" i="9" s="1"/>
  <c r="C186" i="9" s="1"/>
  <c r="C185" i="9" s="1"/>
  <c r="H184" i="9"/>
  <c r="H183" i="9" s="1"/>
  <c r="G184" i="9" s="1"/>
  <c r="G183" i="9" s="1"/>
  <c r="F184" i="9" s="1"/>
  <c r="F183" i="9" s="1"/>
  <c r="E184" i="9" s="1"/>
  <c r="E183" i="9" s="1"/>
  <c r="D184" i="9" s="1"/>
  <c r="D183" i="9" s="1"/>
  <c r="C184" i="9" s="1"/>
  <c r="C183" i="9" s="1"/>
  <c r="H182" i="9"/>
  <c r="H181" i="9" s="1"/>
  <c r="G182" i="9" s="1"/>
  <c r="G181" i="9" s="1"/>
  <c r="F182" i="9" s="1"/>
  <c r="F181" i="9" s="1"/>
  <c r="E182" i="9" s="1"/>
  <c r="E181" i="9" s="1"/>
  <c r="D182" i="9" s="1"/>
  <c r="D181" i="9" s="1"/>
  <c r="C182" i="9" s="1"/>
  <c r="C181" i="9" s="1"/>
  <c r="H180" i="9"/>
  <c r="H179" i="9" s="1"/>
  <c r="G180" i="9" s="1"/>
  <c r="G179" i="9" s="1"/>
  <c r="F180" i="9" s="1"/>
  <c r="F179" i="9" s="1"/>
  <c r="E180" i="9" s="1"/>
  <c r="E179" i="9" s="1"/>
  <c r="D180" i="9" s="1"/>
  <c r="D179" i="9" s="1"/>
  <c r="C180" i="9" s="1"/>
  <c r="C179" i="9" s="1"/>
  <c r="H178" i="9"/>
  <c r="H177" i="9" s="1"/>
  <c r="G178" i="9" s="1"/>
  <c r="G177" i="9" s="1"/>
  <c r="F178" i="9" s="1"/>
  <c r="F177" i="9" s="1"/>
  <c r="E178" i="9" s="1"/>
  <c r="E177" i="9" s="1"/>
  <c r="D178" i="9" s="1"/>
  <c r="D177" i="9" s="1"/>
  <c r="C178" i="9" s="1"/>
  <c r="C177" i="9" s="1"/>
  <c r="H176" i="9"/>
  <c r="H175" i="9" s="1"/>
  <c r="G176" i="9" s="1"/>
  <c r="G175" i="9" s="1"/>
  <c r="F176" i="9" s="1"/>
  <c r="F175" i="9" s="1"/>
  <c r="E176" i="9" s="1"/>
  <c r="E175" i="9" s="1"/>
  <c r="D176" i="9" s="1"/>
  <c r="D175" i="9" s="1"/>
  <c r="C176" i="9" s="1"/>
  <c r="C175" i="9" s="1"/>
  <c r="H174" i="9"/>
  <c r="H173" i="9" s="1"/>
  <c r="G174" i="9" s="1"/>
  <c r="G173" i="9" s="1"/>
  <c r="F174" i="9" s="1"/>
  <c r="F173" i="9" s="1"/>
  <c r="E174" i="9" s="1"/>
  <c r="E173" i="9" s="1"/>
  <c r="D174" i="9" s="1"/>
  <c r="D173" i="9" s="1"/>
  <c r="C174" i="9" s="1"/>
  <c r="C173" i="9" s="1"/>
  <c r="H159" i="9"/>
  <c r="H158" i="9" s="1"/>
  <c r="G159" i="9" s="1"/>
  <c r="G158" i="9" s="1"/>
  <c r="F159" i="9" s="1"/>
  <c r="F158" i="9" s="1"/>
  <c r="E159" i="9" s="1"/>
  <c r="E158" i="9" s="1"/>
  <c r="D159" i="9" s="1"/>
  <c r="D158" i="9" s="1"/>
  <c r="C159" i="9" s="1"/>
  <c r="C158" i="9" s="1"/>
  <c r="H157" i="9"/>
  <c r="H156" i="9" s="1"/>
  <c r="G157" i="9" s="1"/>
  <c r="G156" i="9" s="1"/>
  <c r="F157" i="9" s="1"/>
  <c r="F156" i="9" s="1"/>
  <c r="E157" i="9" s="1"/>
  <c r="E156" i="9" s="1"/>
  <c r="D157" i="9" s="1"/>
  <c r="D156" i="9" s="1"/>
  <c r="C157" i="9" s="1"/>
  <c r="C156" i="9" s="1"/>
  <c r="H155" i="9"/>
  <c r="H154" i="9" s="1"/>
  <c r="G155" i="9" s="1"/>
  <c r="G154" i="9" s="1"/>
  <c r="F155" i="9" s="1"/>
  <c r="F154" i="9" s="1"/>
  <c r="E155" i="9" s="1"/>
  <c r="E154" i="9" s="1"/>
  <c r="D155" i="9" s="1"/>
  <c r="D154" i="9" s="1"/>
  <c r="C155" i="9" s="1"/>
  <c r="C154" i="9" s="1"/>
  <c r="H153" i="9"/>
  <c r="H152" i="9" s="1"/>
  <c r="G153" i="9" s="1"/>
  <c r="G152" i="9" s="1"/>
  <c r="F153" i="9" s="1"/>
  <c r="F152" i="9" s="1"/>
  <c r="E153" i="9" s="1"/>
  <c r="E152" i="9" s="1"/>
  <c r="D153" i="9" s="1"/>
  <c r="D152" i="9" s="1"/>
  <c r="C153" i="9" s="1"/>
  <c r="C152" i="9" s="1"/>
  <c r="H151" i="9"/>
  <c r="H150" i="9" s="1"/>
  <c r="G151" i="9" s="1"/>
  <c r="G150" i="9" s="1"/>
  <c r="F151" i="9" s="1"/>
  <c r="F150" i="9" s="1"/>
  <c r="E151" i="9" s="1"/>
  <c r="E150" i="9" s="1"/>
  <c r="D151" i="9" s="1"/>
  <c r="D150" i="9" s="1"/>
  <c r="C151" i="9" s="1"/>
  <c r="C150" i="9" s="1"/>
  <c r="H149" i="9"/>
  <c r="H148" i="9" s="1"/>
  <c r="G149" i="9" s="1"/>
  <c r="G148" i="9" s="1"/>
  <c r="F149" i="9" s="1"/>
  <c r="F148" i="9" s="1"/>
  <c r="E149" i="9" s="1"/>
  <c r="E148" i="9" s="1"/>
  <c r="D149" i="9" s="1"/>
  <c r="D148" i="9" s="1"/>
  <c r="C149" i="9" s="1"/>
  <c r="C148" i="9" s="1"/>
  <c r="H146" i="9"/>
  <c r="H145" i="9" s="1"/>
  <c r="G146" i="9" s="1"/>
  <c r="G145" i="9" s="1"/>
  <c r="F146" i="9" s="1"/>
  <c r="F145" i="9" s="1"/>
  <c r="E146" i="9" s="1"/>
  <c r="E145" i="9" s="1"/>
  <c r="D146" i="9" s="1"/>
  <c r="D145" i="9" s="1"/>
  <c r="C146" i="9" s="1"/>
  <c r="C145" i="9" s="1"/>
  <c r="H144" i="9"/>
  <c r="H143" i="9" s="1"/>
  <c r="G144" i="9" s="1"/>
  <c r="G143" i="9" s="1"/>
  <c r="F144" i="9" s="1"/>
  <c r="F143" i="9" s="1"/>
  <c r="E144" i="9" s="1"/>
  <c r="E143" i="9" s="1"/>
  <c r="D144" i="9" s="1"/>
  <c r="D143" i="9" s="1"/>
  <c r="C144" i="9" s="1"/>
  <c r="C143" i="9" s="1"/>
  <c r="H142" i="9"/>
  <c r="H141" i="9" s="1"/>
  <c r="G142" i="9" s="1"/>
  <c r="G141" i="9" s="1"/>
  <c r="F142" i="9" s="1"/>
  <c r="F141" i="9" s="1"/>
  <c r="E142" i="9" s="1"/>
  <c r="E141" i="9" s="1"/>
  <c r="D142" i="9" s="1"/>
  <c r="D141" i="9" s="1"/>
  <c r="C142" i="9" s="1"/>
  <c r="C141" i="9" s="1"/>
  <c r="H140" i="9"/>
  <c r="H139" i="9" s="1"/>
  <c r="G140" i="9" s="1"/>
  <c r="G139" i="9" s="1"/>
  <c r="F140" i="9" s="1"/>
  <c r="F139" i="9" s="1"/>
  <c r="E140" i="9" s="1"/>
  <c r="E139" i="9" s="1"/>
  <c r="D140" i="9" s="1"/>
  <c r="D139" i="9" s="1"/>
  <c r="C140" i="9" s="1"/>
  <c r="C139" i="9" s="1"/>
  <c r="H137" i="9"/>
  <c r="H136" i="9" s="1"/>
  <c r="G137" i="9" s="1"/>
  <c r="G136" i="9" s="1"/>
  <c r="F137" i="9" s="1"/>
  <c r="F136" i="9" s="1"/>
  <c r="E137" i="9" s="1"/>
  <c r="E136" i="9" s="1"/>
  <c r="D137" i="9" s="1"/>
  <c r="D136" i="9" s="1"/>
  <c r="C137" i="9" s="1"/>
  <c r="C136" i="9" s="1"/>
  <c r="H135" i="9"/>
  <c r="H134" i="9" s="1"/>
  <c r="G135" i="9" s="1"/>
  <c r="G134" i="9" s="1"/>
  <c r="F135" i="9" s="1"/>
  <c r="F134" i="9" s="1"/>
  <c r="E135" i="9" s="1"/>
  <c r="E134" i="9" s="1"/>
  <c r="D135" i="9" s="1"/>
  <c r="D134" i="9" s="1"/>
  <c r="C135" i="9" s="1"/>
  <c r="C134" i="9" s="1"/>
  <c r="H133" i="9"/>
  <c r="H132" i="9" s="1"/>
  <c r="G133" i="9" s="1"/>
  <c r="G132" i="9" s="1"/>
  <c r="F133" i="9" s="1"/>
  <c r="F132" i="9" s="1"/>
  <c r="E133" i="9" s="1"/>
  <c r="E132" i="9" s="1"/>
  <c r="D133" i="9" s="1"/>
  <c r="D132" i="9" s="1"/>
  <c r="C133" i="9" s="1"/>
  <c r="C132" i="9" s="1"/>
  <c r="H131" i="9"/>
  <c r="H130" i="9" s="1"/>
  <c r="G131" i="9" s="1"/>
  <c r="G130" i="9" s="1"/>
  <c r="F131" i="9" s="1"/>
  <c r="F130" i="9" s="1"/>
  <c r="E131" i="9" s="1"/>
  <c r="E130" i="9" s="1"/>
  <c r="D131" i="9" s="1"/>
  <c r="D130" i="9" s="1"/>
  <c r="C131" i="9" s="1"/>
  <c r="C130" i="9" s="1"/>
  <c r="H129" i="9"/>
  <c r="H128" i="9" s="1"/>
  <c r="G129" i="9" s="1"/>
  <c r="G128" i="9" s="1"/>
  <c r="F129" i="9" s="1"/>
  <c r="F128" i="9" s="1"/>
  <c r="E129" i="9" s="1"/>
  <c r="E128" i="9" s="1"/>
  <c r="D129" i="9" s="1"/>
  <c r="D128" i="9" s="1"/>
  <c r="C129" i="9" s="1"/>
  <c r="C128" i="9" s="1"/>
  <c r="H127" i="9"/>
  <c r="H126" i="9" s="1"/>
  <c r="G127" i="9" s="1"/>
  <c r="G126" i="9" s="1"/>
  <c r="F127" i="9" s="1"/>
  <c r="F126" i="9" s="1"/>
  <c r="E127" i="9" s="1"/>
  <c r="E126" i="9" s="1"/>
  <c r="D127" i="9" s="1"/>
  <c r="D126" i="9" s="1"/>
  <c r="C127" i="9" s="1"/>
  <c r="C126" i="9" s="1"/>
  <c r="H125" i="9"/>
  <c r="H124" i="9" s="1"/>
  <c r="G125" i="9" s="1"/>
  <c r="G124" i="9" s="1"/>
  <c r="F125" i="9" s="1"/>
  <c r="F124" i="9" s="1"/>
  <c r="E125" i="9" s="1"/>
  <c r="E124" i="9" s="1"/>
  <c r="D125" i="9" s="1"/>
  <c r="D124" i="9" s="1"/>
  <c r="C125" i="9" s="1"/>
  <c r="C124" i="9" s="1"/>
  <c r="H123" i="9"/>
  <c r="H122" i="9" s="1"/>
  <c r="G123" i="9" s="1"/>
  <c r="G122" i="9" s="1"/>
  <c r="F123" i="9" s="1"/>
  <c r="F122" i="9" s="1"/>
  <c r="E123" i="9" s="1"/>
  <c r="E122" i="9" s="1"/>
  <c r="D123" i="9" s="1"/>
  <c r="D122" i="9" s="1"/>
  <c r="C123" i="9" s="1"/>
  <c r="C122" i="9" s="1"/>
  <c r="H121" i="9"/>
  <c r="H120" i="9" s="1"/>
  <c r="G121" i="9" s="1"/>
  <c r="G120" i="9" s="1"/>
  <c r="F121" i="9" s="1"/>
  <c r="F120" i="9" s="1"/>
  <c r="E121" i="9" s="1"/>
  <c r="E120" i="9" s="1"/>
  <c r="D121" i="9" s="1"/>
  <c r="D120" i="9" s="1"/>
  <c r="C121" i="9" s="1"/>
  <c r="C120" i="9" s="1"/>
  <c r="H119" i="9"/>
  <c r="H118" i="9" s="1"/>
  <c r="G119" i="9" s="1"/>
  <c r="G118" i="9" s="1"/>
  <c r="F119" i="9" s="1"/>
  <c r="F118" i="9" s="1"/>
  <c r="E119" i="9" s="1"/>
  <c r="E118" i="9" s="1"/>
  <c r="D119" i="9" s="1"/>
  <c r="D118" i="9" s="1"/>
  <c r="C119" i="9" s="1"/>
  <c r="C118" i="9" s="1"/>
  <c r="H117" i="9"/>
  <c r="H116" i="9" s="1"/>
  <c r="G117" i="9" s="1"/>
  <c r="G116" i="9" s="1"/>
  <c r="F117" i="9" s="1"/>
  <c r="F116" i="9" s="1"/>
  <c r="E117" i="9" s="1"/>
  <c r="E116" i="9" s="1"/>
  <c r="D117" i="9" s="1"/>
  <c r="D116" i="9" s="1"/>
  <c r="C117" i="9" s="1"/>
  <c r="C116" i="9" s="1"/>
  <c r="H115" i="9"/>
  <c r="H114" i="9" s="1"/>
  <c r="G115" i="9" s="1"/>
  <c r="G114" i="9" s="1"/>
  <c r="F115" i="9" s="1"/>
  <c r="F114" i="9" s="1"/>
  <c r="E115" i="9" s="1"/>
  <c r="E114" i="9" s="1"/>
  <c r="D115" i="9" s="1"/>
  <c r="D114" i="9" s="1"/>
  <c r="C115" i="9" s="1"/>
  <c r="C114" i="9" s="1"/>
  <c r="H113" i="9"/>
  <c r="H112" i="9" s="1"/>
  <c r="G113" i="9" s="1"/>
  <c r="G112" i="9" s="1"/>
  <c r="F113" i="9" s="1"/>
  <c r="F112" i="9" s="1"/>
  <c r="E113" i="9" s="1"/>
  <c r="E112" i="9" s="1"/>
  <c r="D113" i="9" s="1"/>
  <c r="D112" i="9" s="1"/>
  <c r="C113" i="9" s="1"/>
  <c r="C112" i="9" s="1"/>
  <c r="H111" i="9"/>
  <c r="H110" i="9" s="1"/>
  <c r="G111" i="9" s="1"/>
  <c r="G110" i="9" s="1"/>
  <c r="F111" i="9" s="1"/>
  <c r="F110" i="9" s="1"/>
  <c r="E111" i="9" s="1"/>
  <c r="E110" i="9" s="1"/>
  <c r="D111" i="9" s="1"/>
  <c r="D110" i="9" s="1"/>
  <c r="C111" i="9" s="1"/>
  <c r="C110" i="9" s="1"/>
  <c r="H107" i="9"/>
  <c r="H106" i="9" s="1"/>
  <c r="G107" i="9" s="1"/>
  <c r="G106" i="9" s="1"/>
  <c r="F107" i="9" s="1"/>
  <c r="F106" i="9" s="1"/>
  <c r="E107" i="9" s="1"/>
  <c r="E106" i="9" s="1"/>
  <c r="D107" i="9" s="1"/>
  <c r="D106" i="9" s="1"/>
  <c r="C107" i="9" s="1"/>
  <c r="C106" i="9" s="1"/>
  <c r="H105" i="9"/>
  <c r="H104" i="9" s="1"/>
  <c r="G105" i="9" s="1"/>
  <c r="G104" i="9" s="1"/>
  <c r="F105" i="9" s="1"/>
  <c r="F104" i="9" s="1"/>
  <c r="E105" i="9" s="1"/>
  <c r="E104" i="9" s="1"/>
  <c r="D105" i="9" s="1"/>
  <c r="D104" i="9" s="1"/>
  <c r="C105" i="9" s="1"/>
  <c r="C104" i="9" s="1"/>
  <c r="H103" i="9"/>
  <c r="H102" i="9" s="1"/>
  <c r="G103" i="9" s="1"/>
  <c r="G102" i="9" s="1"/>
  <c r="F103" i="9" s="1"/>
  <c r="F102" i="9" s="1"/>
  <c r="E103" i="9" s="1"/>
  <c r="E102" i="9" s="1"/>
  <c r="D103" i="9" s="1"/>
  <c r="D102" i="9" s="1"/>
  <c r="C103" i="9" s="1"/>
  <c r="C102" i="9" s="1"/>
  <c r="H101" i="9"/>
  <c r="H100" i="9" s="1"/>
  <c r="G101" i="9" s="1"/>
  <c r="G100" i="9" s="1"/>
  <c r="F101" i="9" s="1"/>
  <c r="F100" i="9" s="1"/>
  <c r="E101" i="9" s="1"/>
  <c r="E100" i="9" s="1"/>
  <c r="D101" i="9" s="1"/>
  <c r="D100" i="9" s="1"/>
  <c r="C101" i="9" s="1"/>
  <c r="C100" i="9" s="1"/>
  <c r="H99" i="9"/>
  <c r="H98" i="9" s="1"/>
  <c r="G99" i="9" s="1"/>
  <c r="G98" i="9" s="1"/>
  <c r="F99" i="9" s="1"/>
  <c r="F98" i="9" s="1"/>
  <c r="E99" i="9" s="1"/>
  <c r="E98" i="9" s="1"/>
  <c r="D99" i="9" s="1"/>
  <c r="D98" i="9" s="1"/>
  <c r="C99" i="9" s="1"/>
  <c r="C98" i="9" s="1"/>
  <c r="H97" i="9"/>
  <c r="H96" i="9" s="1"/>
  <c r="G97" i="9" s="1"/>
  <c r="G96" i="9" s="1"/>
  <c r="F97" i="9" s="1"/>
  <c r="F96" i="9" s="1"/>
  <c r="E97" i="9" s="1"/>
  <c r="E96" i="9" s="1"/>
  <c r="D97" i="9" s="1"/>
  <c r="D96" i="9" s="1"/>
  <c r="C97" i="9" s="1"/>
  <c r="C96" i="9" s="1"/>
  <c r="H95" i="9"/>
  <c r="H94" i="9" s="1"/>
  <c r="G95" i="9" s="1"/>
  <c r="G94" i="9" s="1"/>
  <c r="F95" i="9" s="1"/>
  <c r="F94" i="9" s="1"/>
  <c r="E95" i="9" s="1"/>
  <c r="E94" i="9" s="1"/>
  <c r="D95" i="9" s="1"/>
  <c r="D94" i="9" s="1"/>
  <c r="C95" i="9" s="1"/>
  <c r="C94" i="9" s="1"/>
  <c r="H92" i="9"/>
  <c r="H91" i="9" s="1"/>
  <c r="G92" i="9" s="1"/>
  <c r="G91" i="9" s="1"/>
  <c r="F92" i="9" s="1"/>
  <c r="F91" i="9" s="1"/>
  <c r="E92" i="9" s="1"/>
  <c r="E91" i="9" s="1"/>
  <c r="D92" i="9" s="1"/>
  <c r="D91" i="9" s="1"/>
  <c r="C92" i="9" s="1"/>
  <c r="C91" i="9" s="1"/>
  <c r="H86" i="9"/>
  <c r="H85" i="9" s="1"/>
  <c r="G86" i="9" s="1"/>
  <c r="G85" i="9" s="1"/>
  <c r="F86" i="9" s="1"/>
  <c r="F85" i="9" s="1"/>
  <c r="E86" i="9" s="1"/>
  <c r="E85" i="9" s="1"/>
  <c r="D86" i="9" s="1"/>
  <c r="D85" i="9" s="1"/>
  <c r="C86" i="9" s="1"/>
  <c r="C85" i="9" s="1"/>
  <c r="H84" i="9"/>
  <c r="H83" i="9" s="1"/>
  <c r="G84" i="9" s="1"/>
  <c r="G83" i="9" s="1"/>
  <c r="F84" i="9" s="1"/>
  <c r="F83" i="9" s="1"/>
  <c r="E84" i="9" s="1"/>
  <c r="E83" i="9" s="1"/>
  <c r="D84" i="9" s="1"/>
  <c r="D83" i="9" s="1"/>
  <c r="C84" i="9" s="1"/>
  <c r="C83" i="9" s="1"/>
  <c r="H82" i="9"/>
  <c r="H81" i="9" s="1"/>
  <c r="G82" i="9" s="1"/>
  <c r="G81" i="9" s="1"/>
  <c r="F82" i="9" s="1"/>
  <c r="F81" i="9" s="1"/>
  <c r="E82" i="9" s="1"/>
  <c r="E81" i="9" s="1"/>
  <c r="D82" i="9" s="1"/>
  <c r="D81" i="9" s="1"/>
  <c r="C82" i="9" s="1"/>
  <c r="C81" i="9" s="1"/>
  <c r="H80" i="9"/>
  <c r="H79" i="9"/>
  <c r="G80" i="9" s="1"/>
  <c r="G79" i="9" s="1"/>
  <c r="F80" i="9" s="1"/>
  <c r="F79" i="9" s="1"/>
  <c r="E80" i="9" s="1"/>
  <c r="E79" i="9" s="1"/>
  <c r="D80" i="9" s="1"/>
  <c r="D79" i="9" s="1"/>
  <c r="C80" i="9" s="1"/>
  <c r="C79" i="9" s="1"/>
  <c r="H78" i="9"/>
  <c r="H77" i="9" s="1"/>
  <c r="G78" i="9" s="1"/>
  <c r="G77" i="9" s="1"/>
  <c r="F78" i="9" s="1"/>
  <c r="F77" i="9" s="1"/>
  <c r="E78" i="9" s="1"/>
  <c r="E77" i="9" s="1"/>
  <c r="D78" i="9" s="1"/>
  <c r="D77" i="9" s="1"/>
  <c r="C78" i="9" s="1"/>
  <c r="C77" i="9" s="1"/>
  <c r="H76" i="9"/>
  <c r="H75" i="9" s="1"/>
  <c r="G76" i="9" s="1"/>
  <c r="G75" i="9" s="1"/>
  <c r="F76" i="9" s="1"/>
  <c r="F75" i="9" s="1"/>
  <c r="E76" i="9" s="1"/>
  <c r="E75" i="9" s="1"/>
  <c r="D76" i="9" s="1"/>
  <c r="D75" i="9" s="1"/>
  <c r="C76" i="9" s="1"/>
  <c r="C75" i="9" s="1"/>
  <c r="H74" i="9"/>
  <c r="H73" i="9" s="1"/>
  <c r="G74" i="9" s="1"/>
  <c r="G73" i="9" s="1"/>
  <c r="F74" i="9" s="1"/>
  <c r="F73" i="9" s="1"/>
  <c r="E74" i="9" s="1"/>
  <c r="E73" i="9" s="1"/>
  <c r="D74" i="9" s="1"/>
  <c r="D73" i="9" s="1"/>
  <c r="C74" i="9" s="1"/>
  <c r="C73" i="9" s="1"/>
  <c r="H72" i="9"/>
  <c r="H71" i="9" s="1"/>
  <c r="G72" i="9" s="1"/>
  <c r="G71" i="9" s="1"/>
  <c r="F72" i="9" s="1"/>
  <c r="F71" i="9" s="1"/>
  <c r="E72" i="9" s="1"/>
  <c r="E71" i="9" s="1"/>
  <c r="D72" i="9" s="1"/>
  <c r="D71" i="9" s="1"/>
  <c r="C72" i="9" s="1"/>
  <c r="C71" i="9" s="1"/>
  <c r="H58" i="9"/>
  <c r="H57" i="9" s="1"/>
  <c r="G58" i="9" s="1"/>
  <c r="G57" i="9" s="1"/>
  <c r="F58" i="9" s="1"/>
  <c r="F57" i="9" s="1"/>
  <c r="E58" i="9" s="1"/>
  <c r="E57" i="9" s="1"/>
  <c r="D58" i="9" s="1"/>
  <c r="D57" i="9" s="1"/>
  <c r="C58" i="9" s="1"/>
  <c r="C57" i="9" s="1"/>
  <c r="H56" i="9"/>
  <c r="H55" i="9" s="1"/>
  <c r="G56" i="9" s="1"/>
  <c r="G55" i="9" s="1"/>
  <c r="F56" i="9" s="1"/>
  <c r="F55" i="9" s="1"/>
  <c r="E56" i="9" s="1"/>
  <c r="E55" i="9" s="1"/>
  <c r="D56" i="9" s="1"/>
  <c r="D55" i="9" s="1"/>
  <c r="C56" i="9" s="1"/>
  <c r="C55" i="9" s="1"/>
  <c r="H54" i="9"/>
  <c r="H53" i="9" s="1"/>
  <c r="G54" i="9" s="1"/>
  <c r="G53" i="9" s="1"/>
  <c r="F54" i="9" s="1"/>
  <c r="F53" i="9" s="1"/>
  <c r="E54" i="9" s="1"/>
  <c r="E53" i="9" s="1"/>
  <c r="D54" i="9" s="1"/>
  <c r="D53" i="9" s="1"/>
  <c r="C54" i="9" s="1"/>
  <c r="C53" i="9" s="1"/>
  <c r="H52" i="9"/>
  <c r="H51" i="9" s="1"/>
  <c r="G52" i="9" s="1"/>
  <c r="G51" i="9" s="1"/>
  <c r="F52" i="9" s="1"/>
  <c r="F51" i="9" s="1"/>
  <c r="E52" i="9" s="1"/>
  <c r="E51" i="9" s="1"/>
  <c r="D52" i="9" s="1"/>
  <c r="D51" i="9" s="1"/>
  <c r="C52" i="9" s="1"/>
  <c r="C51" i="9" s="1"/>
  <c r="H50" i="9"/>
  <c r="H49" i="9" s="1"/>
  <c r="G50" i="9" s="1"/>
  <c r="G49" i="9" s="1"/>
  <c r="F50" i="9" s="1"/>
  <c r="F49" i="9" s="1"/>
  <c r="E50" i="9" s="1"/>
  <c r="E49" i="9" s="1"/>
  <c r="D50" i="9" s="1"/>
  <c r="D49" i="9" s="1"/>
  <c r="C50" i="9" s="1"/>
  <c r="C49" i="9" s="1"/>
  <c r="H48" i="9"/>
  <c r="H47" i="9" s="1"/>
  <c r="G48" i="9" s="1"/>
  <c r="G47" i="9" s="1"/>
  <c r="F48" i="9" s="1"/>
  <c r="F47" i="9" s="1"/>
  <c r="E48" i="9" s="1"/>
  <c r="E47" i="9" s="1"/>
  <c r="D48" i="9" s="1"/>
  <c r="D47" i="9" s="1"/>
  <c r="C48" i="9" s="1"/>
  <c r="C47" i="9" s="1"/>
  <c r="H46" i="9"/>
  <c r="H45" i="9" s="1"/>
  <c r="G46" i="9" s="1"/>
  <c r="G45" i="9" s="1"/>
  <c r="F46" i="9" s="1"/>
  <c r="F45" i="9" s="1"/>
  <c r="E46" i="9" s="1"/>
  <c r="E45" i="9" s="1"/>
  <c r="D46" i="9" s="1"/>
  <c r="D45" i="9" s="1"/>
  <c r="C46" i="9" s="1"/>
  <c r="C45" i="9" s="1"/>
  <c r="H43" i="9"/>
  <c r="H42" i="9" s="1"/>
  <c r="G43" i="9" s="1"/>
  <c r="G42" i="9" s="1"/>
  <c r="F43" i="9" s="1"/>
  <c r="F42" i="9" s="1"/>
  <c r="E43" i="9" s="1"/>
  <c r="E42" i="9" s="1"/>
  <c r="D43" i="9" s="1"/>
  <c r="D42" i="9" s="1"/>
  <c r="C43" i="9" s="1"/>
  <c r="C42" i="9" s="1"/>
  <c r="H37" i="9"/>
  <c r="H36" i="9" s="1"/>
  <c r="G37" i="9" s="1"/>
  <c r="G36" i="9" s="1"/>
  <c r="F37" i="9" s="1"/>
  <c r="F36" i="9" s="1"/>
  <c r="E37" i="9" s="1"/>
  <c r="E36" i="9" s="1"/>
  <c r="D37" i="9" s="1"/>
  <c r="D36" i="9" s="1"/>
  <c r="C37" i="9" s="1"/>
  <c r="C36" i="9" s="1"/>
  <c r="H35" i="9"/>
  <c r="H34" i="9" s="1"/>
  <c r="G35" i="9" s="1"/>
  <c r="G34" i="9" s="1"/>
  <c r="F35" i="9" s="1"/>
  <c r="F34" i="9" s="1"/>
  <c r="E35" i="9" s="1"/>
  <c r="E34" i="9" s="1"/>
  <c r="D35" i="9" s="1"/>
  <c r="D34" i="9" s="1"/>
  <c r="C35" i="9" s="1"/>
  <c r="C34" i="9" s="1"/>
  <c r="H33" i="9"/>
  <c r="H32" i="9" s="1"/>
  <c r="G33" i="9" s="1"/>
  <c r="G32" i="9" s="1"/>
  <c r="F33" i="9" s="1"/>
  <c r="F32" i="9" s="1"/>
  <c r="E33" i="9" s="1"/>
  <c r="E32" i="9" s="1"/>
  <c r="D33" i="9" s="1"/>
  <c r="D32" i="9" s="1"/>
  <c r="C33" i="9" s="1"/>
  <c r="C32" i="9" s="1"/>
  <c r="H31" i="9"/>
  <c r="H30" i="9" s="1"/>
  <c r="G31" i="9" s="1"/>
  <c r="G30" i="9" s="1"/>
  <c r="F31" i="9" s="1"/>
  <c r="F30" i="9" s="1"/>
  <c r="E31" i="9" s="1"/>
  <c r="E30" i="9" s="1"/>
  <c r="D31" i="9" s="1"/>
  <c r="D30" i="9" s="1"/>
  <c r="C31" i="9" s="1"/>
  <c r="C30" i="9" s="1"/>
  <c r="H29" i="9"/>
  <c r="H28" i="9" s="1"/>
  <c r="G29" i="9" s="1"/>
  <c r="G28" i="9" s="1"/>
  <c r="F29" i="9" s="1"/>
  <c r="F28" i="9" s="1"/>
  <c r="E29" i="9" s="1"/>
  <c r="E28" i="9" s="1"/>
  <c r="D29" i="9" s="1"/>
  <c r="D28" i="9" s="1"/>
  <c r="C29" i="9" s="1"/>
  <c r="C28" i="9" s="1"/>
  <c r="H27" i="9"/>
  <c r="H26" i="9" s="1"/>
  <c r="G27" i="9" s="1"/>
  <c r="G26" i="9" s="1"/>
  <c r="F27" i="9" s="1"/>
  <c r="F26" i="9" s="1"/>
  <c r="E27" i="9" s="1"/>
  <c r="E26" i="9" s="1"/>
  <c r="D27" i="9" s="1"/>
  <c r="D26" i="9" s="1"/>
  <c r="C27" i="9" s="1"/>
  <c r="C26" i="9" s="1"/>
  <c r="H25" i="9"/>
  <c r="H24" i="9" s="1"/>
  <c r="G25" i="9" s="1"/>
  <c r="G24" i="9" s="1"/>
  <c r="F25" i="9" s="1"/>
  <c r="F24" i="9" s="1"/>
  <c r="E25" i="9" s="1"/>
  <c r="E24" i="9" s="1"/>
  <c r="D25" i="9" s="1"/>
  <c r="D24" i="9" s="1"/>
  <c r="C25" i="9" s="1"/>
  <c r="C24" i="9" s="1"/>
  <c r="H23" i="9"/>
  <c r="H22" i="9" s="1"/>
  <c r="G23" i="9" s="1"/>
  <c r="G22" i="9" s="1"/>
  <c r="F23" i="9" s="1"/>
  <c r="F22" i="9" s="1"/>
  <c r="E23" i="9" s="1"/>
  <c r="E22" i="9" s="1"/>
  <c r="D23" i="9" s="1"/>
  <c r="D22" i="9" s="1"/>
  <c r="C23" i="9" s="1"/>
  <c r="C22" i="9" s="1"/>
  <c r="H317" i="4" l="1"/>
  <c r="H316" i="4" s="1"/>
  <c r="G317" i="4" s="1"/>
  <c r="G316" i="4" s="1"/>
  <c r="F317" i="4" s="1"/>
  <c r="F316" i="4" s="1"/>
  <c r="E317" i="4" s="1"/>
  <c r="E316" i="4" s="1"/>
  <c r="D317" i="4" s="1"/>
  <c r="D316" i="4" s="1"/>
  <c r="C317" i="4" s="1"/>
  <c r="C316" i="4" s="1"/>
  <c r="H321" i="4"/>
  <c r="H320" i="4"/>
  <c r="G321" i="4" s="1"/>
  <c r="G320" i="4" s="1"/>
  <c r="F321" i="4" s="1"/>
  <c r="F320" i="4" s="1"/>
  <c r="E321" i="4" s="1"/>
  <c r="E320" i="4" s="1"/>
  <c r="D321" i="4" s="1"/>
  <c r="D320" i="4" s="1"/>
  <c r="C321" i="4" s="1"/>
  <c r="C320" i="4" s="1"/>
  <c r="H319" i="4"/>
  <c r="H318" i="4" s="1"/>
  <c r="G319" i="4" s="1"/>
  <c r="G318" i="4" s="1"/>
  <c r="F319" i="4" s="1"/>
  <c r="F318" i="4" s="1"/>
  <c r="E319" i="4" s="1"/>
  <c r="E318" i="4" s="1"/>
  <c r="D319" i="4" s="1"/>
  <c r="D318" i="4" s="1"/>
  <c r="C319" i="4" s="1"/>
  <c r="C318" i="4" s="1"/>
  <c r="H315" i="4"/>
  <c r="H314" i="4" s="1"/>
  <c r="G315" i="4" s="1"/>
  <c r="G314" i="4" s="1"/>
  <c r="F315" i="4" s="1"/>
  <c r="F314" i="4" s="1"/>
  <c r="E315" i="4" s="1"/>
  <c r="E314" i="4" s="1"/>
  <c r="D315" i="4" s="1"/>
  <c r="D314" i="4" s="1"/>
  <c r="C315" i="4" s="1"/>
  <c r="C314" i="4" s="1"/>
  <c r="H306" i="4"/>
  <c r="H305" i="4" s="1"/>
  <c r="G306" i="4" s="1"/>
  <c r="G305" i="4" s="1"/>
  <c r="F306" i="4" s="1"/>
  <c r="F305" i="4" s="1"/>
  <c r="E306" i="4" s="1"/>
  <c r="E305" i="4" s="1"/>
  <c r="D306" i="4" s="1"/>
  <c r="D305" i="4" s="1"/>
  <c r="C306" i="4" s="1"/>
  <c r="C305" i="4" s="1"/>
  <c r="H300" i="4"/>
  <c r="H299" i="4" s="1"/>
  <c r="G300" i="4" s="1"/>
  <c r="G299" i="4" s="1"/>
  <c r="F300" i="4" s="1"/>
  <c r="F299" i="4" s="1"/>
  <c r="E300" i="4" s="1"/>
  <c r="E299" i="4" s="1"/>
  <c r="D300" i="4" s="1"/>
  <c r="D299" i="4" s="1"/>
  <c r="C300" i="4" s="1"/>
  <c r="C299" i="4" s="1"/>
  <c r="H310" i="4"/>
  <c r="H309" i="4" s="1"/>
  <c r="H312" i="4"/>
  <c r="H311" i="4" s="1"/>
  <c r="G312" i="4" s="1"/>
  <c r="G311" i="4" s="1"/>
  <c r="F312" i="4" s="1"/>
  <c r="F311" i="4" s="1"/>
  <c r="E312" i="4" s="1"/>
  <c r="E311" i="4" s="1"/>
  <c r="D312" i="4" s="1"/>
  <c r="D311" i="4" s="1"/>
  <c r="C312" i="4" s="1"/>
  <c r="C311" i="4" s="1"/>
  <c r="H308" i="4"/>
  <c r="H307" i="4" s="1"/>
  <c r="G308" i="4" s="1"/>
  <c r="H304" i="4"/>
  <c r="H303" i="4" s="1"/>
  <c r="G304" i="4" s="1"/>
  <c r="G303" i="4" s="1"/>
  <c r="H302" i="4"/>
  <c r="H301" i="4" s="1"/>
  <c r="G302" i="4" s="1"/>
  <c r="H298" i="4"/>
  <c r="H297" i="4" s="1"/>
  <c r="H296" i="4"/>
  <c r="H295" i="4" s="1"/>
  <c r="G296" i="4" s="1"/>
  <c r="H292" i="4"/>
  <c r="H291" i="4" s="1"/>
  <c r="G292" i="4" s="1"/>
  <c r="G291" i="4" s="1"/>
  <c r="F292" i="4" s="1"/>
  <c r="F291" i="4" s="1"/>
  <c r="E292" i="4" s="1"/>
  <c r="E291" i="4" s="1"/>
  <c r="D292" i="4" s="1"/>
  <c r="D291" i="4" s="1"/>
  <c r="C292" i="4" s="1"/>
  <c r="C291" i="4" s="1"/>
  <c r="H282" i="4"/>
  <c r="H281" i="4" s="1"/>
  <c r="G282" i="4" s="1"/>
  <c r="G281" i="4" s="1"/>
  <c r="F282" i="4" s="1"/>
  <c r="F281" i="4" s="1"/>
  <c r="E282" i="4" s="1"/>
  <c r="E281" i="4" s="1"/>
  <c r="D282" i="4" s="1"/>
  <c r="D281" i="4" s="1"/>
  <c r="C282" i="4" s="1"/>
  <c r="C281" i="4" s="1"/>
  <c r="H280" i="4"/>
  <c r="H279" i="4" s="1"/>
  <c r="G280" i="4" s="1"/>
  <c r="G279" i="4" s="1"/>
  <c r="F280" i="4" s="1"/>
  <c r="F279" i="4" s="1"/>
  <c r="E280" i="4" s="1"/>
  <c r="E279" i="4" s="1"/>
  <c r="D280" i="4" s="1"/>
  <c r="D279" i="4" s="1"/>
  <c r="C280" i="4" s="1"/>
  <c r="C279" i="4" s="1"/>
  <c r="H273" i="4"/>
  <c r="H272" i="4" s="1"/>
  <c r="G273" i="4" s="1"/>
  <c r="G272" i="4" s="1"/>
  <c r="F273" i="4" s="1"/>
  <c r="F272" i="4" s="1"/>
  <c r="E273" i="4" s="1"/>
  <c r="E272" i="4" s="1"/>
  <c r="D273" i="4" s="1"/>
  <c r="D272" i="4" s="1"/>
  <c r="C273" i="4" s="1"/>
  <c r="C272" i="4" s="1"/>
  <c r="H269" i="4"/>
  <c r="H268" i="4" s="1"/>
  <c r="G269" i="4" s="1"/>
  <c r="G268" i="4" s="1"/>
  <c r="F269" i="4" s="1"/>
  <c r="F268" i="4" s="1"/>
  <c r="E269" i="4" s="1"/>
  <c r="E268" i="4" s="1"/>
  <c r="D269" i="4" s="1"/>
  <c r="D268" i="4" s="1"/>
  <c r="C269" i="4" s="1"/>
  <c r="C268" i="4" s="1"/>
  <c r="H271" i="4"/>
  <c r="H270" i="4" s="1"/>
  <c r="G271" i="4" s="1"/>
  <c r="G270" i="4" s="1"/>
  <c r="F271" i="4" s="1"/>
  <c r="F270" i="4" s="1"/>
  <c r="E271" i="4" s="1"/>
  <c r="E270" i="4" s="1"/>
  <c r="D271" i="4" s="1"/>
  <c r="D270" i="4" s="1"/>
  <c r="C271" i="4" s="1"/>
  <c r="C270" i="4" s="1"/>
  <c r="H267" i="4"/>
  <c r="H266" i="4" s="1"/>
  <c r="G267" i="4" s="1"/>
  <c r="G266" i="4" s="1"/>
  <c r="F267" i="4" s="1"/>
  <c r="F266" i="4" s="1"/>
  <c r="E267" i="4" s="1"/>
  <c r="E266" i="4" s="1"/>
  <c r="D267" i="4" s="1"/>
  <c r="D266" i="4" s="1"/>
  <c r="C267" i="4" s="1"/>
  <c r="C266" i="4" s="1"/>
  <c r="H265" i="4"/>
  <c r="H264" i="4" s="1"/>
  <c r="G265" i="4" s="1"/>
  <c r="G264" i="4" s="1"/>
  <c r="F265" i="4" s="1"/>
  <c r="F264" i="4" s="1"/>
  <c r="E265" i="4" s="1"/>
  <c r="E264" i="4" s="1"/>
  <c r="D265" i="4" s="1"/>
  <c r="D264" i="4" s="1"/>
  <c r="C265" i="4" s="1"/>
  <c r="C264" i="4" s="1"/>
  <c r="H263" i="4"/>
  <c r="H262" i="4" s="1"/>
  <c r="G263" i="4" s="1"/>
  <c r="G262" i="4" s="1"/>
  <c r="F263" i="4" s="1"/>
  <c r="F262" i="4" s="1"/>
  <c r="E263" i="4" s="1"/>
  <c r="E262" i="4" s="1"/>
  <c r="D263" i="4" s="1"/>
  <c r="D262" i="4" s="1"/>
  <c r="C263" i="4" s="1"/>
  <c r="C262" i="4" s="1"/>
  <c r="H261" i="4"/>
  <c r="H260" i="4" s="1"/>
  <c r="G261" i="4" s="1"/>
  <c r="G260" i="4" s="1"/>
  <c r="F261" i="4" s="1"/>
  <c r="F260" i="4" s="1"/>
  <c r="E261" i="4" s="1"/>
  <c r="E260" i="4" s="1"/>
  <c r="D261" i="4" s="1"/>
  <c r="D260" i="4" s="1"/>
  <c r="C261" i="4" s="1"/>
  <c r="C260" i="4" s="1"/>
  <c r="H253" i="4"/>
  <c r="H252" i="4" s="1"/>
  <c r="G253" i="4" s="1"/>
  <c r="H278" i="4"/>
  <c r="H277" i="4" s="1"/>
  <c r="G278" i="4" s="1"/>
  <c r="H259" i="4"/>
  <c r="H258" i="4" s="1"/>
  <c r="G259" i="4" s="1"/>
  <c r="G258" i="4" s="1"/>
  <c r="F259" i="4" s="1"/>
  <c r="F258" i="4" s="1"/>
  <c r="H257" i="4"/>
  <c r="H256" i="4" s="1"/>
  <c r="H243" i="4"/>
  <c r="H242" i="4" s="1"/>
  <c r="G243" i="4" s="1"/>
  <c r="G242" i="4" s="1"/>
  <c r="F243" i="4" s="1"/>
  <c r="F242" i="4" s="1"/>
  <c r="E243" i="4" s="1"/>
  <c r="E242" i="4" s="1"/>
  <c r="D243" i="4" s="1"/>
  <c r="D242" i="4" s="1"/>
  <c r="C243" i="4" s="1"/>
  <c r="C242" i="4" s="1"/>
  <c r="H241" i="4"/>
  <c r="H240" i="4" s="1"/>
  <c r="G241" i="4" s="1"/>
  <c r="G240" i="4" s="1"/>
  <c r="F241" i="4" s="1"/>
  <c r="F240" i="4" s="1"/>
  <c r="E241" i="4" s="1"/>
  <c r="E240" i="4" s="1"/>
  <c r="D241" i="4" s="1"/>
  <c r="D240" i="4" s="1"/>
  <c r="C241" i="4" s="1"/>
  <c r="C240" i="4" s="1"/>
  <c r="H239" i="4"/>
  <c r="H238" i="4" s="1"/>
  <c r="G239" i="4" s="1"/>
  <c r="G238" i="4" s="1"/>
  <c r="F239" i="4" s="1"/>
  <c r="F238" i="4" s="1"/>
  <c r="E239" i="4" s="1"/>
  <c r="E238" i="4" s="1"/>
  <c r="D239" i="4" s="1"/>
  <c r="D238" i="4" s="1"/>
  <c r="C239" i="4" s="1"/>
  <c r="C238" i="4" s="1"/>
  <c r="H237" i="4"/>
  <c r="H236" i="4" s="1"/>
  <c r="G237" i="4" s="1"/>
  <c r="G236" i="4" s="1"/>
  <c r="F237" i="4" s="1"/>
  <c r="F236" i="4" s="1"/>
  <c r="E237" i="4" s="1"/>
  <c r="E236" i="4" s="1"/>
  <c r="D237" i="4" s="1"/>
  <c r="D236" i="4" s="1"/>
  <c r="C237" i="4" s="1"/>
  <c r="C236" i="4" s="1"/>
  <c r="H235" i="4"/>
  <c r="H234" i="4" s="1"/>
  <c r="G235" i="4" s="1"/>
  <c r="G234" i="4" s="1"/>
  <c r="F235" i="4" s="1"/>
  <c r="F234" i="4" s="1"/>
  <c r="E235" i="4" s="1"/>
  <c r="E234" i="4" s="1"/>
  <c r="D235" i="4" s="1"/>
  <c r="D234" i="4" s="1"/>
  <c r="C235" i="4" s="1"/>
  <c r="C234" i="4" s="1"/>
  <c r="H233" i="4"/>
  <c r="H232" i="4" s="1"/>
  <c r="G233" i="4" s="1"/>
  <c r="G232" i="4" s="1"/>
  <c r="F233" i="4" s="1"/>
  <c r="F232" i="4" s="1"/>
  <c r="E233" i="4" s="1"/>
  <c r="E232" i="4" s="1"/>
  <c r="D233" i="4" s="1"/>
  <c r="D232" i="4" s="1"/>
  <c r="C233" i="4" s="1"/>
  <c r="C232" i="4" s="1"/>
  <c r="H231" i="4"/>
  <c r="H230" i="4" s="1"/>
  <c r="G231" i="4" s="1"/>
  <c r="G230" i="4" s="1"/>
  <c r="F231" i="4" s="1"/>
  <c r="F230" i="4" s="1"/>
  <c r="E231" i="4" s="1"/>
  <c r="E230" i="4" s="1"/>
  <c r="D231" i="4" s="1"/>
  <c r="D230" i="4" s="1"/>
  <c r="C231" i="4" s="1"/>
  <c r="C230" i="4" s="1"/>
  <c r="H228" i="4"/>
  <c r="H227" i="4" s="1"/>
  <c r="G228" i="4" s="1"/>
  <c r="G227" i="4" s="1"/>
  <c r="F228" i="4" s="1"/>
  <c r="F227" i="4" s="1"/>
  <c r="E228" i="4" s="1"/>
  <c r="E227" i="4" s="1"/>
  <c r="D228" i="4" s="1"/>
  <c r="D227" i="4" s="1"/>
  <c r="C228" i="4" s="1"/>
  <c r="C227" i="4" s="1"/>
  <c r="H226" i="4"/>
  <c r="H225" i="4" s="1"/>
  <c r="G226" i="4" s="1"/>
  <c r="G225" i="4" s="1"/>
  <c r="F226" i="4" s="1"/>
  <c r="F225" i="4" s="1"/>
  <c r="E226" i="4" s="1"/>
  <c r="E225" i="4" s="1"/>
  <c r="D226" i="4" s="1"/>
  <c r="D225" i="4" s="1"/>
  <c r="C226" i="4" s="1"/>
  <c r="C225" i="4" s="1"/>
  <c r="H224" i="4"/>
  <c r="H223" i="4" s="1"/>
  <c r="G224" i="4" s="1"/>
  <c r="G223" i="4" s="1"/>
  <c r="F224" i="4" s="1"/>
  <c r="F223" i="4" s="1"/>
  <c r="E224" i="4" s="1"/>
  <c r="E223" i="4" s="1"/>
  <c r="D224" i="4" s="1"/>
  <c r="D223" i="4" s="1"/>
  <c r="C224" i="4" s="1"/>
  <c r="C223" i="4" s="1"/>
  <c r="H222" i="4"/>
  <c r="H221" i="4" s="1"/>
  <c r="G222" i="4" s="1"/>
  <c r="G221" i="4" s="1"/>
  <c r="F222" i="4" s="1"/>
  <c r="F221" i="4" s="1"/>
  <c r="E222" i="4" s="1"/>
  <c r="E221" i="4" s="1"/>
  <c r="D222" i="4" s="1"/>
  <c r="D221" i="4" s="1"/>
  <c r="C222" i="4" s="1"/>
  <c r="C221" i="4" s="1"/>
  <c r="H220" i="4"/>
  <c r="H219" i="4" s="1"/>
  <c r="G220" i="4" s="1"/>
  <c r="G219" i="4" s="1"/>
  <c r="F220" i="4" s="1"/>
  <c r="F219" i="4" s="1"/>
  <c r="E220" i="4" s="1"/>
  <c r="E219" i="4" s="1"/>
  <c r="D220" i="4" s="1"/>
  <c r="D219" i="4" s="1"/>
  <c r="C220" i="4" s="1"/>
  <c r="C219" i="4" s="1"/>
  <c r="H218" i="4"/>
  <c r="H217" i="4" s="1"/>
  <c r="G218" i="4" s="1"/>
  <c r="G217" i="4" s="1"/>
  <c r="F218" i="4" s="1"/>
  <c r="F217" i="4" s="1"/>
  <c r="E218" i="4" s="1"/>
  <c r="E217" i="4" s="1"/>
  <c r="D218" i="4" s="1"/>
  <c r="D217" i="4" s="1"/>
  <c r="C218" i="4" s="1"/>
  <c r="C217" i="4" s="1"/>
  <c r="H216" i="4"/>
  <c r="H215" i="4" s="1"/>
  <c r="G216" i="4" s="1"/>
  <c r="G215" i="4" s="1"/>
  <c r="F216" i="4" s="1"/>
  <c r="F215" i="4" s="1"/>
  <c r="E216" i="4" s="1"/>
  <c r="E215" i="4" s="1"/>
  <c r="D216" i="4" s="1"/>
  <c r="D215" i="4" s="1"/>
  <c r="C216" i="4" s="1"/>
  <c r="C215" i="4" s="1"/>
  <c r="H214" i="4"/>
  <c r="H213" i="4" s="1"/>
  <c r="G214" i="4" s="1"/>
  <c r="G213" i="4" s="1"/>
  <c r="F214" i="4" s="1"/>
  <c r="F213" i="4" s="1"/>
  <c r="E214" i="4" s="1"/>
  <c r="E213" i="4" s="1"/>
  <c r="D214" i="4" s="1"/>
  <c r="D213" i="4" s="1"/>
  <c r="C214" i="4" s="1"/>
  <c r="C213" i="4" s="1"/>
  <c r="H212" i="4"/>
  <c r="H211" i="4" s="1"/>
  <c r="G212" i="4" s="1"/>
  <c r="G211" i="4" s="1"/>
  <c r="F212" i="4" s="1"/>
  <c r="F211" i="4" s="1"/>
  <c r="E212" i="4" s="1"/>
  <c r="E211" i="4" s="1"/>
  <c r="D212" i="4" s="1"/>
  <c r="D211" i="4" s="1"/>
  <c r="C212" i="4" s="1"/>
  <c r="C211" i="4" s="1"/>
  <c r="H210" i="4"/>
  <c r="H209" i="4" s="1"/>
  <c r="G210" i="4" s="1"/>
  <c r="G209" i="4" s="1"/>
  <c r="F210" i="4" s="1"/>
  <c r="F209" i="4" s="1"/>
  <c r="E210" i="4" s="1"/>
  <c r="E209" i="4" s="1"/>
  <c r="D210" i="4" s="1"/>
  <c r="D209" i="4" s="1"/>
  <c r="C210" i="4" s="1"/>
  <c r="C209" i="4" s="1"/>
  <c r="H163" i="4"/>
  <c r="H162" i="4" s="1"/>
  <c r="G163" i="4" s="1"/>
  <c r="G162" i="4" s="1"/>
  <c r="F163" i="4" s="1"/>
  <c r="F162" i="4" s="1"/>
  <c r="E163" i="4" s="1"/>
  <c r="E162" i="4" s="1"/>
  <c r="D163" i="4" s="1"/>
  <c r="D162" i="4" s="1"/>
  <c r="C163" i="4" s="1"/>
  <c r="C162" i="4" s="1"/>
  <c r="H22" i="4"/>
  <c r="H21" i="4" s="1"/>
  <c r="G22" i="4" s="1"/>
  <c r="G21" i="4" s="1"/>
  <c r="F22" i="4" s="1"/>
  <c r="F21" i="4" s="1"/>
  <c r="E22" i="4" s="1"/>
  <c r="E21" i="4" s="1"/>
  <c r="D22" i="4" s="1"/>
  <c r="D21" i="4" s="1"/>
  <c r="C22" i="4" s="1"/>
  <c r="C21" i="4" s="1"/>
  <c r="H196" i="4"/>
  <c r="H195" i="4" s="1"/>
  <c r="G196" i="4" s="1"/>
  <c r="G195" i="4" s="1"/>
  <c r="F196" i="4" s="1"/>
  <c r="F195" i="4" s="1"/>
  <c r="E196" i="4" s="1"/>
  <c r="E195" i="4" s="1"/>
  <c r="D196" i="4" s="1"/>
  <c r="D195" i="4" s="1"/>
  <c r="C196" i="4" s="1"/>
  <c r="C195" i="4" s="1"/>
  <c r="H194" i="4"/>
  <c r="H193" i="4" s="1"/>
  <c r="G194" i="4" s="1"/>
  <c r="G193" i="4" s="1"/>
  <c r="F194" i="4" s="1"/>
  <c r="F193" i="4" s="1"/>
  <c r="E194" i="4" s="1"/>
  <c r="E193" i="4" s="1"/>
  <c r="D194" i="4" s="1"/>
  <c r="D193" i="4" s="1"/>
  <c r="C194" i="4" s="1"/>
  <c r="C193" i="4" s="1"/>
  <c r="H192" i="4"/>
  <c r="H191" i="4" s="1"/>
  <c r="G192" i="4" s="1"/>
  <c r="G191" i="4" s="1"/>
  <c r="F192" i="4" s="1"/>
  <c r="F191" i="4" s="1"/>
  <c r="E192" i="4" s="1"/>
  <c r="E191" i="4" s="1"/>
  <c r="D192" i="4" s="1"/>
  <c r="D191" i="4" s="1"/>
  <c r="C192" i="4" s="1"/>
  <c r="C191" i="4" s="1"/>
  <c r="H190" i="4"/>
  <c r="H189" i="4" s="1"/>
  <c r="G190" i="4" s="1"/>
  <c r="G189" i="4" s="1"/>
  <c r="F190" i="4" s="1"/>
  <c r="F189" i="4" s="1"/>
  <c r="E190" i="4" s="1"/>
  <c r="E189" i="4" s="1"/>
  <c r="D190" i="4" s="1"/>
  <c r="D189" i="4" s="1"/>
  <c r="C190" i="4" s="1"/>
  <c r="C189" i="4" s="1"/>
  <c r="H188" i="4"/>
  <c r="H187" i="4" s="1"/>
  <c r="G188" i="4" s="1"/>
  <c r="G187" i="4" s="1"/>
  <c r="F188" i="4" s="1"/>
  <c r="F187" i="4" s="1"/>
  <c r="E188" i="4" s="1"/>
  <c r="E187" i="4" s="1"/>
  <c r="D188" i="4" s="1"/>
  <c r="D187" i="4" s="1"/>
  <c r="C188" i="4" s="1"/>
  <c r="C187" i="4" s="1"/>
  <c r="H186" i="4"/>
  <c r="H185" i="4" s="1"/>
  <c r="G186" i="4" s="1"/>
  <c r="G185" i="4" s="1"/>
  <c r="F186" i="4" s="1"/>
  <c r="F185" i="4" s="1"/>
  <c r="E186" i="4" s="1"/>
  <c r="E185" i="4" s="1"/>
  <c r="D186" i="4" s="1"/>
  <c r="D185" i="4" s="1"/>
  <c r="C186" i="4" s="1"/>
  <c r="C185" i="4" s="1"/>
  <c r="H184" i="4"/>
  <c r="H183" i="4" s="1"/>
  <c r="G184" i="4" s="1"/>
  <c r="G183" i="4" s="1"/>
  <c r="F184" i="4" s="1"/>
  <c r="F183" i="4" s="1"/>
  <c r="E184" i="4" s="1"/>
  <c r="E183" i="4" s="1"/>
  <c r="D184" i="4" s="1"/>
  <c r="D183" i="4" s="1"/>
  <c r="C184" i="4" s="1"/>
  <c r="C183" i="4" s="1"/>
  <c r="H181" i="4"/>
  <c r="H180" i="4" s="1"/>
  <c r="G181" i="4" s="1"/>
  <c r="G180" i="4" s="1"/>
  <c r="F181" i="4" s="1"/>
  <c r="F180" i="4" s="1"/>
  <c r="E181" i="4" s="1"/>
  <c r="E180" i="4" s="1"/>
  <c r="D181" i="4" s="1"/>
  <c r="D180" i="4" s="1"/>
  <c r="C181" i="4" s="1"/>
  <c r="C180" i="4" s="1"/>
  <c r="H179" i="4"/>
  <c r="H178" i="4" s="1"/>
  <c r="G179" i="4" s="1"/>
  <c r="G178" i="4" s="1"/>
  <c r="F179" i="4" s="1"/>
  <c r="F178" i="4" s="1"/>
  <c r="E179" i="4" s="1"/>
  <c r="E178" i="4" s="1"/>
  <c r="D179" i="4" s="1"/>
  <c r="D178" i="4" s="1"/>
  <c r="C179" i="4" s="1"/>
  <c r="C178" i="4" s="1"/>
  <c r="H177" i="4"/>
  <c r="H176" i="4" s="1"/>
  <c r="G177" i="4" s="1"/>
  <c r="G176" i="4" s="1"/>
  <c r="F177" i="4" s="1"/>
  <c r="F176" i="4" s="1"/>
  <c r="E177" i="4" s="1"/>
  <c r="E176" i="4" s="1"/>
  <c r="D177" i="4" s="1"/>
  <c r="D176" i="4" s="1"/>
  <c r="C177" i="4" s="1"/>
  <c r="C176" i="4" s="1"/>
  <c r="H175" i="4"/>
  <c r="H174" i="4" s="1"/>
  <c r="G175" i="4" s="1"/>
  <c r="G174" i="4" s="1"/>
  <c r="F175" i="4" s="1"/>
  <c r="F174" i="4" s="1"/>
  <c r="E175" i="4" s="1"/>
  <c r="E174" i="4" s="1"/>
  <c r="D175" i="4" s="1"/>
  <c r="D174" i="4" s="1"/>
  <c r="C175" i="4" s="1"/>
  <c r="C174" i="4" s="1"/>
  <c r="H173" i="4"/>
  <c r="H172" i="4" s="1"/>
  <c r="G173" i="4" s="1"/>
  <c r="G172" i="4" s="1"/>
  <c r="F173" i="4" s="1"/>
  <c r="F172" i="4" s="1"/>
  <c r="E173" i="4" s="1"/>
  <c r="E172" i="4" s="1"/>
  <c r="D173" i="4" s="1"/>
  <c r="D172" i="4" s="1"/>
  <c r="C173" i="4" s="1"/>
  <c r="C172" i="4" s="1"/>
  <c r="H171" i="4"/>
  <c r="H170" i="4" s="1"/>
  <c r="G171" i="4" s="1"/>
  <c r="G170" i="4" s="1"/>
  <c r="F171" i="4" s="1"/>
  <c r="F170" i="4" s="1"/>
  <c r="E171" i="4" s="1"/>
  <c r="E170" i="4" s="1"/>
  <c r="D171" i="4" s="1"/>
  <c r="D170" i="4" s="1"/>
  <c r="C171" i="4" s="1"/>
  <c r="C170" i="4" s="1"/>
  <c r="H169" i="4"/>
  <c r="H168" i="4" s="1"/>
  <c r="G169" i="4" s="1"/>
  <c r="G168" i="4" s="1"/>
  <c r="F169" i="4" s="1"/>
  <c r="F168" i="4" s="1"/>
  <c r="E169" i="4" s="1"/>
  <c r="E168" i="4" s="1"/>
  <c r="D169" i="4" s="1"/>
  <c r="D168" i="4" s="1"/>
  <c r="C169" i="4" s="1"/>
  <c r="C168" i="4" s="1"/>
  <c r="H167" i="4"/>
  <c r="H166" i="4" s="1"/>
  <c r="G167" i="4" s="1"/>
  <c r="G166" i="4" s="1"/>
  <c r="F167" i="4" s="1"/>
  <c r="F166" i="4" s="1"/>
  <c r="E167" i="4" s="1"/>
  <c r="E166" i="4" s="1"/>
  <c r="D167" i="4" s="1"/>
  <c r="D166" i="4" s="1"/>
  <c r="C167" i="4" s="1"/>
  <c r="C166" i="4" s="1"/>
  <c r="H165" i="4"/>
  <c r="H164" i="4" s="1"/>
  <c r="G165" i="4" s="1"/>
  <c r="G164" i="4" s="1"/>
  <c r="F165" i="4" s="1"/>
  <c r="F164" i="4" s="1"/>
  <c r="E165" i="4" s="1"/>
  <c r="E164" i="4" s="1"/>
  <c r="D165" i="4" s="1"/>
  <c r="D164" i="4" s="1"/>
  <c r="C165" i="4" s="1"/>
  <c r="C164" i="4" s="1"/>
  <c r="G310" i="4" l="1"/>
  <c r="G309" i="4" s="1"/>
  <c r="F310" i="4" s="1"/>
  <c r="F309" i="4" s="1"/>
  <c r="E310" i="4" s="1"/>
  <c r="E309" i="4" s="1"/>
  <c r="G307" i="4"/>
  <c r="F304" i="4"/>
  <c r="F303" i="4" s="1"/>
  <c r="E304" i="4" s="1"/>
  <c r="G301" i="4"/>
  <c r="F302" i="4" s="1"/>
  <c r="G298" i="4"/>
  <c r="G297" i="4" s="1"/>
  <c r="F298" i="4" s="1"/>
  <c r="F297" i="4" s="1"/>
  <c r="E298" i="4" s="1"/>
  <c r="E297" i="4" s="1"/>
  <c r="D298" i="4" s="1"/>
  <c r="D297" i="4" s="1"/>
  <c r="C298" i="4" s="1"/>
  <c r="C297" i="4" s="1"/>
  <c r="G295" i="4"/>
  <c r="F296" i="4" s="1"/>
  <c r="F295" i="4" s="1"/>
  <c r="E296" i="4" s="1"/>
  <c r="E295" i="4" s="1"/>
  <c r="D296" i="4" s="1"/>
  <c r="D295" i="4" s="1"/>
  <c r="C296" i="4" s="1"/>
  <c r="C295" i="4" s="1"/>
  <c r="G277" i="4"/>
  <c r="F278" i="4" s="1"/>
  <c r="F277" i="4" s="1"/>
  <c r="E278" i="4" s="1"/>
  <c r="E277" i="4" s="1"/>
  <c r="E259" i="4"/>
  <c r="E258" i="4" s="1"/>
  <c r="D259" i="4" s="1"/>
  <c r="D258" i="4" s="1"/>
  <c r="C259" i="4" s="1"/>
  <c r="C258" i="4" s="1"/>
  <c r="G257" i="4"/>
  <c r="G256" i="4" s="1"/>
  <c r="F257" i="4" s="1"/>
  <c r="F256" i="4" s="1"/>
  <c r="E257" i="4" s="1"/>
  <c r="E256" i="4" s="1"/>
  <c r="G252" i="4"/>
  <c r="F253" i="4" s="1"/>
  <c r="F252" i="4" s="1"/>
  <c r="E253" i="4" s="1"/>
  <c r="E252" i="4" s="1"/>
  <c r="D310" i="4" l="1"/>
  <c r="D309" i="4" s="1"/>
  <c r="C310" i="4" s="1"/>
  <c r="C309" i="4" s="1"/>
  <c r="F308" i="4"/>
  <c r="F307" i="4" s="1"/>
  <c r="F301" i="4"/>
  <c r="E302" i="4" s="1"/>
  <c r="E301" i="4" s="1"/>
  <c r="D302" i="4" s="1"/>
  <c r="D301" i="4" s="1"/>
  <c r="C302" i="4" s="1"/>
  <c r="C301" i="4" s="1"/>
  <c r="E303" i="4"/>
  <c r="D304" i="4" s="1"/>
  <c r="D303" i="4" s="1"/>
  <c r="C304" i="4" s="1"/>
  <c r="C303" i="4" s="1"/>
  <c r="D278" i="4"/>
  <c r="D277" i="4" s="1"/>
  <c r="C278" i="4" s="1"/>
  <c r="C277" i="4" s="1"/>
  <c r="D257" i="4"/>
  <c r="D256" i="4" s="1"/>
  <c r="C257" i="4" s="1"/>
  <c r="C256" i="4" s="1"/>
  <c r="D253" i="4"/>
  <c r="D252" i="4" s="1"/>
  <c r="C253" i="4" s="1"/>
  <c r="C252" i="4" s="1"/>
  <c r="E308" i="4" l="1"/>
  <c r="E307" i="4" s="1"/>
  <c r="D308" i="4" s="1"/>
  <c r="D307" i="4" s="1"/>
  <c r="C308" i="4" s="1"/>
  <c r="C307" i="4" s="1"/>
  <c r="H149" i="4"/>
  <c r="H148" i="4" s="1"/>
  <c r="G149" i="4" s="1"/>
  <c r="G148" i="4" s="1"/>
  <c r="F149" i="4" s="1"/>
  <c r="F148" i="4" s="1"/>
  <c r="E149" i="4" s="1"/>
  <c r="E148" i="4" s="1"/>
  <c r="D149" i="4" s="1"/>
  <c r="D148" i="4" s="1"/>
  <c r="C149" i="4" s="1"/>
  <c r="C148" i="4" s="1"/>
  <c r="H145" i="4"/>
  <c r="H144" i="4" s="1"/>
  <c r="G145" i="4" s="1"/>
  <c r="G144" i="4" s="1"/>
  <c r="F145" i="4" s="1"/>
  <c r="F144" i="4" s="1"/>
  <c r="E145" i="4" s="1"/>
  <c r="E144" i="4" s="1"/>
  <c r="D145" i="4" s="1"/>
  <c r="D144" i="4" s="1"/>
  <c r="C145" i="4" s="1"/>
  <c r="C144" i="4" s="1"/>
  <c r="H141" i="4"/>
  <c r="H140" i="4" s="1"/>
  <c r="G141" i="4" s="1"/>
  <c r="G140" i="4" s="1"/>
  <c r="F141" i="4" s="1"/>
  <c r="F140" i="4" s="1"/>
  <c r="E141" i="4" s="1"/>
  <c r="E140" i="4" s="1"/>
  <c r="D141" i="4" s="1"/>
  <c r="D140" i="4" s="1"/>
  <c r="C141" i="4" s="1"/>
  <c r="C140" i="4" s="1"/>
  <c r="H137" i="4"/>
  <c r="H136" i="4" s="1"/>
  <c r="G137" i="4" s="1"/>
  <c r="G136" i="4" s="1"/>
  <c r="F137" i="4" s="1"/>
  <c r="F136" i="4" s="1"/>
  <c r="E137" i="4" s="1"/>
  <c r="E136" i="4" s="1"/>
  <c r="D137" i="4" s="1"/>
  <c r="D136" i="4" s="1"/>
  <c r="C137" i="4" s="1"/>
  <c r="C136" i="4" s="1"/>
  <c r="H134" i="4"/>
  <c r="H133" i="4" s="1"/>
  <c r="G134" i="4" s="1"/>
  <c r="G133" i="4" s="1"/>
  <c r="F134" i="4" s="1"/>
  <c r="F133" i="4" s="1"/>
  <c r="E134" i="4" s="1"/>
  <c r="E133" i="4" s="1"/>
  <c r="D134" i="4" s="1"/>
  <c r="D133" i="4" s="1"/>
  <c r="C134" i="4" s="1"/>
  <c r="C133" i="4" s="1"/>
  <c r="H130" i="4"/>
  <c r="H129" i="4" s="1"/>
  <c r="G130" i="4" s="1"/>
  <c r="G129" i="4" s="1"/>
  <c r="F130" i="4" s="1"/>
  <c r="F129" i="4" s="1"/>
  <c r="E130" i="4" s="1"/>
  <c r="E129" i="4" s="1"/>
  <c r="D130" i="4" s="1"/>
  <c r="D129" i="4" s="1"/>
  <c r="C130" i="4" s="1"/>
  <c r="C129" i="4" s="1"/>
  <c r="H124" i="4"/>
  <c r="H123" i="4" s="1"/>
  <c r="G124" i="4" s="1"/>
  <c r="G123" i="4" s="1"/>
  <c r="F124" i="4" s="1"/>
  <c r="F123" i="4" s="1"/>
  <c r="E124" i="4" s="1"/>
  <c r="E123" i="4" s="1"/>
  <c r="D124" i="4" s="1"/>
  <c r="D123" i="4" s="1"/>
  <c r="C124" i="4" s="1"/>
  <c r="C123" i="4" s="1"/>
  <c r="H122" i="4"/>
  <c r="H121" i="4" s="1"/>
  <c r="G122" i="4" s="1"/>
  <c r="G121" i="4" s="1"/>
  <c r="F122" i="4" s="1"/>
  <c r="F121" i="4" s="1"/>
  <c r="E122" i="4" s="1"/>
  <c r="E121" i="4" s="1"/>
  <c r="D122" i="4" s="1"/>
  <c r="D121" i="4" s="1"/>
  <c r="C122" i="4" s="1"/>
  <c r="C121" i="4" s="1"/>
  <c r="H120" i="4"/>
  <c r="H119" i="4" s="1"/>
  <c r="G120" i="4" s="1"/>
  <c r="G119" i="4" s="1"/>
  <c r="F120" i="4" s="1"/>
  <c r="F119" i="4" s="1"/>
  <c r="E120" i="4" s="1"/>
  <c r="E119" i="4" s="1"/>
  <c r="D120" i="4" s="1"/>
  <c r="D119" i="4" s="1"/>
  <c r="C120" i="4" s="1"/>
  <c r="C119" i="4" s="1"/>
  <c r="H116" i="4"/>
  <c r="H115" i="4" s="1"/>
  <c r="G116" i="4" s="1"/>
  <c r="H118" i="4"/>
  <c r="H117" i="4" s="1"/>
  <c r="G118" i="4" s="1"/>
  <c r="G117" i="4" s="1"/>
  <c r="F118" i="4" s="1"/>
  <c r="F117" i="4" s="1"/>
  <c r="E118" i="4" s="1"/>
  <c r="E117" i="4" s="1"/>
  <c r="D118" i="4" s="1"/>
  <c r="D117" i="4" s="1"/>
  <c r="H126" i="4"/>
  <c r="H125" i="4" s="1"/>
  <c r="G126" i="4" s="1"/>
  <c r="G125" i="4" s="1"/>
  <c r="H128" i="4"/>
  <c r="H132" i="4"/>
  <c r="H131" i="4" s="1"/>
  <c r="G132" i="4" s="1"/>
  <c r="G131" i="4" s="1"/>
  <c r="H139" i="4"/>
  <c r="H138" i="4" s="1"/>
  <c r="G139" i="4" s="1"/>
  <c r="G138" i="4" s="1"/>
  <c r="F139" i="4" s="1"/>
  <c r="F138" i="4" s="1"/>
  <c r="E139" i="4" s="1"/>
  <c r="E138" i="4" s="1"/>
  <c r="D139" i="4" s="1"/>
  <c r="H143" i="4"/>
  <c r="H142" i="4" s="1"/>
  <c r="H147" i="4"/>
  <c r="H146" i="4" s="1"/>
  <c r="H98" i="4"/>
  <c r="H97" i="4" s="1"/>
  <c r="G98" i="4" s="1"/>
  <c r="G97" i="4" s="1"/>
  <c r="F98" i="4" s="1"/>
  <c r="F97" i="4" s="1"/>
  <c r="E98" i="4" s="1"/>
  <c r="E97" i="4" s="1"/>
  <c r="D98" i="4" s="1"/>
  <c r="D97" i="4" s="1"/>
  <c r="C98" i="4" s="1"/>
  <c r="C97" i="4" s="1"/>
  <c r="H102" i="4"/>
  <c r="H101" i="4" s="1"/>
  <c r="G102" i="4" s="1"/>
  <c r="G101" i="4" s="1"/>
  <c r="F102" i="4" s="1"/>
  <c r="F101" i="4" s="1"/>
  <c r="E102" i="4" s="1"/>
  <c r="E101" i="4" s="1"/>
  <c r="D102" i="4" s="1"/>
  <c r="D101" i="4" s="1"/>
  <c r="C102" i="4" s="1"/>
  <c r="C101" i="4" s="1"/>
  <c r="H92" i="4"/>
  <c r="H91" i="4" s="1"/>
  <c r="G92" i="4" s="1"/>
  <c r="G91" i="4" s="1"/>
  <c r="F92" i="4" s="1"/>
  <c r="F91" i="4" s="1"/>
  <c r="E92" i="4" s="1"/>
  <c r="E91" i="4" s="1"/>
  <c r="D92" i="4" s="1"/>
  <c r="D91" i="4" s="1"/>
  <c r="C92" i="4" s="1"/>
  <c r="C91" i="4" s="1"/>
  <c r="H87" i="4"/>
  <c r="H86" i="4" s="1"/>
  <c r="G87" i="4" s="1"/>
  <c r="G86" i="4" s="1"/>
  <c r="F87" i="4" s="1"/>
  <c r="F86" i="4" s="1"/>
  <c r="E87" i="4" s="1"/>
  <c r="E86" i="4" s="1"/>
  <c r="D87" i="4" s="1"/>
  <c r="D86" i="4" s="1"/>
  <c r="C87" i="4" s="1"/>
  <c r="C86" i="4" s="1"/>
  <c r="H83" i="4"/>
  <c r="H82" i="4" s="1"/>
  <c r="G83" i="4" s="1"/>
  <c r="G82" i="4" s="1"/>
  <c r="F83" i="4" s="1"/>
  <c r="F82" i="4" s="1"/>
  <c r="E83" i="4" s="1"/>
  <c r="E82" i="4" s="1"/>
  <c r="D83" i="4" s="1"/>
  <c r="D82" i="4" s="1"/>
  <c r="C83" i="4" s="1"/>
  <c r="C82" i="4" s="1"/>
  <c r="H79" i="4"/>
  <c r="H78" i="4" s="1"/>
  <c r="G79" i="4" s="1"/>
  <c r="G78" i="4" s="1"/>
  <c r="F79" i="4" s="1"/>
  <c r="F78" i="4" s="1"/>
  <c r="E79" i="4" s="1"/>
  <c r="E78" i="4" s="1"/>
  <c r="D79" i="4" s="1"/>
  <c r="D78" i="4" s="1"/>
  <c r="C79" i="4" s="1"/>
  <c r="C78" i="4" s="1"/>
  <c r="H73" i="4"/>
  <c r="H72" i="4" s="1"/>
  <c r="G73" i="4" s="1"/>
  <c r="G72" i="4" s="1"/>
  <c r="F73" i="4" s="1"/>
  <c r="F72" i="4" s="1"/>
  <c r="E73" i="4" s="1"/>
  <c r="E72" i="4" s="1"/>
  <c r="D73" i="4" s="1"/>
  <c r="D72" i="4" s="1"/>
  <c r="C73" i="4" s="1"/>
  <c r="C72" i="4" s="1"/>
  <c r="H75" i="4"/>
  <c r="H74" i="4" s="1"/>
  <c r="G75" i="4" s="1"/>
  <c r="G74" i="4" s="1"/>
  <c r="F75" i="4" s="1"/>
  <c r="F74" i="4" s="1"/>
  <c r="E75" i="4" s="1"/>
  <c r="E74" i="4" s="1"/>
  <c r="D75" i="4" s="1"/>
  <c r="D74" i="4" s="1"/>
  <c r="C75" i="4" s="1"/>
  <c r="C74" i="4" s="1"/>
  <c r="H77" i="4"/>
  <c r="H76" i="4" s="1"/>
  <c r="G77" i="4" s="1"/>
  <c r="H69" i="4"/>
  <c r="H68" i="4" s="1"/>
  <c r="G69" i="4" s="1"/>
  <c r="G68" i="4" s="1"/>
  <c r="H100" i="4"/>
  <c r="H96" i="4"/>
  <c r="H95" i="4" s="1"/>
  <c r="G96" i="4" s="1"/>
  <c r="H94" i="4"/>
  <c r="H93" i="4" s="1"/>
  <c r="G94" i="4" s="1"/>
  <c r="G93" i="4" s="1"/>
  <c r="H90" i="4"/>
  <c r="H89" i="4" s="1"/>
  <c r="G90" i="4" s="1"/>
  <c r="G89" i="4" s="1"/>
  <c r="F90" i="4" s="1"/>
  <c r="F89" i="4" s="1"/>
  <c r="E90" i="4" s="1"/>
  <c r="E89" i="4" s="1"/>
  <c r="D90" i="4" s="1"/>
  <c r="H85" i="4"/>
  <c r="H84" i="4" s="1"/>
  <c r="G85" i="4" s="1"/>
  <c r="G84" i="4" s="1"/>
  <c r="H81" i="4"/>
  <c r="H80" i="4" s="1"/>
  <c r="G81" i="4" s="1"/>
  <c r="H71" i="4"/>
  <c r="H70" i="4" s="1"/>
  <c r="G71" i="4" s="1"/>
  <c r="G70" i="4" s="1"/>
  <c r="F71" i="4" s="1"/>
  <c r="F70" i="4" s="1"/>
  <c r="E71" i="4" s="1"/>
  <c r="E70" i="4" s="1"/>
  <c r="D71" i="4" s="1"/>
  <c r="H55" i="4"/>
  <c r="H54" i="4" s="1"/>
  <c r="G55" i="4" s="1"/>
  <c r="G54" i="4" s="1"/>
  <c r="F55" i="4" s="1"/>
  <c r="F54" i="4" s="1"/>
  <c r="E55" i="4" s="1"/>
  <c r="E54" i="4" s="1"/>
  <c r="D55" i="4" s="1"/>
  <c r="D54" i="4" s="1"/>
  <c r="C55" i="4" s="1"/>
  <c r="C54" i="4" s="1"/>
  <c r="H53" i="4"/>
  <c r="H52" i="4" s="1"/>
  <c r="H51" i="4"/>
  <c r="H50" i="4" s="1"/>
  <c r="G51" i="4" s="1"/>
  <c r="G50" i="4" s="1"/>
  <c r="F51" i="4" s="1"/>
  <c r="F50" i="4" s="1"/>
  <c r="E51" i="4" s="1"/>
  <c r="E50" i="4" s="1"/>
  <c r="D51" i="4" s="1"/>
  <c r="D50" i="4" s="1"/>
  <c r="C51" i="4" s="1"/>
  <c r="C50" i="4" s="1"/>
  <c r="H49" i="4"/>
  <c r="H48" i="4" s="1"/>
  <c r="G49" i="4" s="1"/>
  <c r="G48" i="4" s="1"/>
  <c r="F49" i="4" s="1"/>
  <c r="F48" i="4" s="1"/>
  <c r="E49" i="4" s="1"/>
  <c r="E48" i="4" s="1"/>
  <c r="D49" i="4" s="1"/>
  <c r="D48" i="4" s="1"/>
  <c r="C49" i="4" s="1"/>
  <c r="C48" i="4" s="1"/>
  <c r="H47" i="4"/>
  <c r="H43" i="4"/>
  <c r="H40" i="4"/>
  <c r="H39" i="4" s="1"/>
  <c r="G40" i="4" s="1"/>
  <c r="H36" i="4"/>
  <c r="H34" i="4"/>
  <c r="H32" i="4"/>
  <c r="H30" i="4"/>
  <c r="H28" i="4"/>
  <c r="H26" i="4"/>
  <c r="G143" i="4" l="1"/>
  <c r="G142" i="4" s="1"/>
  <c r="F143" i="4" s="1"/>
  <c r="F142" i="4" s="1"/>
  <c r="E143" i="4" s="1"/>
  <c r="E142" i="4" s="1"/>
  <c r="D138" i="4"/>
  <c r="C139" i="4" s="1"/>
  <c r="C138" i="4" s="1"/>
  <c r="G147" i="4"/>
  <c r="G146" i="4" s="1"/>
  <c r="F147" i="4" s="1"/>
  <c r="F146" i="4" s="1"/>
  <c r="E147" i="4" s="1"/>
  <c r="E146" i="4" s="1"/>
  <c r="F132" i="4"/>
  <c r="F131" i="4" s="1"/>
  <c r="E132" i="4" s="1"/>
  <c r="E131" i="4" s="1"/>
  <c r="D132" i="4" s="1"/>
  <c r="D131" i="4" s="1"/>
  <c r="C132" i="4" s="1"/>
  <c r="C131" i="4" s="1"/>
  <c r="H127" i="4"/>
  <c r="G128" i="4" s="1"/>
  <c r="G127" i="4" s="1"/>
  <c r="F128" i="4" s="1"/>
  <c r="F127" i="4" s="1"/>
  <c r="E128" i="4" s="1"/>
  <c r="E127" i="4" s="1"/>
  <c r="D128" i="4" s="1"/>
  <c r="D127" i="4" s="1"/>
  <c r="C128" i="4" s="1"/>
  <c r="C127" i="4" s="1"/>
  <c r="F126" i="4"/>
  <c r="F125" i="4" s="1"/>
  <c r="E126" i="4" s="1"/>
  <c r="E125" i="4" s="1"/>
  <c r="D126" i="4" s="1"/>
  <c r="C118" i="4"/>
  <c r="C117" i="4" s="1"/>
  <c r="G115" i="4"/>
  <c r="F116" i="4" s="1"/>
  <c r="F115" i="4" s="1"/>
  <c r="E116" i="4" s="1"/>
  <c r="E115" i="4" s="1"/>
  <c r="G80" i="4"/>
  <c r="F81" i="4" s="1"/>
  <c r="F80" i="4" s="1"/>
  <c r="E81" i="4" s="1"/>
  <c r="E80" i="4" s="1"/>
  <c r="D81" i="4" s="1"/>
  <c r="D80" i="4" s="1"/>
  <c r="C81" i="4" s="1"/>
  <c r="C80" i="4" s="1"/>
  <c r="G95" i="4"/>
  <c r="F96" i="4" s="1"/>
  <c r="F95" i="4" s="1"/>
  <c r="E96" i="4" s="1"/>
  <c r="E95" i="4" s="1"/>
  <c r="F85" i="4"/>
  <c r="F84" i="4" s="1"/>
  <c r="E85" i="4" s="1"/>
  <c r="E84" i="4" s="1"/>
  <c r="D85" i="4" s="1"/>
  <c r="D84" i="4" s="1"/>
  <c r="C85" i="4" s="1"/>
  <c r="C84" i="4" s="1"/>
  <c r="D89" i="4"/>
  <c r="C90" i="4" s="1"/>
  <c r="C89" i="4" s="1"/>
  <c r="H99" i="4"/>
  <c r="G100" i="4" s="1"/>
  <c r="G99" i="4" s="1"/>
  <c r="F94" i="4"/>
  <c r="F93" i="4" s="1"/>
  <c r="E94" i="4" s="1"/>
  <c r="E93" i="4" s="1"/>
  <c r="D94" i="4" s="1"/>
  <c r="D93" i="4" s="1"/>
  <c r="C94" i="4" s="1"/>
  <c r="C93" i="4" s="1"/>
  <c r="G76" i="4"/>
  <c r="F77" i="4" s="1"/>
  <c r="F76" i="4" s="1"/>
  <c r="E77" i="4" s="1"/>
  <c r="E76" i="4" s="1"/>
  <c r="D70" i="4"/>
  <c r="C71" i="4" s="1"/>
  <c r="C70" i="4" s="1"/>
  <c r="F69" i="4"/>
  <c r="F68" i="4" s="1"/>
  <c r="E69" i="4" s="1"/>
  <c r="E68" i="4" s="1"/>
  <c r="D69" i="4" s="1"/>
  <c r="D68" i="4" s="1"/>
  <c r="C69" i="4" s="1"/>
  <c r="C68" i="4" s="1"/>
  <c r="D147" i="4" l="1"/>
  <c r="D146" i="4" s="1"/>
  <c r="C147" i="4" s="1"/>
  <c r="C146" i="4" s="1"/>
  <c r="D143" i="4"/>
  <c r="D142" i="4" s="1"/>
  <c r="C143" i="4" s="1"/>
  <c r="C142" i="4" s="1"/>
  <c r="D125" i="4"/>
  <c r="C126" i="4" s="1"/>
  <c r="C125" i="4" s="1"/>
  <c r="D116" i="4"/>
  <c r="D115" i="4" s="1"/>
  <c r="C116" i="4" s="1"/>
  <c r="C115" i="4" s="1"/>
  <c r="F100" i="4"/>
  <c r="F99" i="4" s="1"/>
  <c r="E100" i="4" s="1"/>
  <c r="E99" i="4" s="1"/>
  <c r="D100" i="4" s="1"/>
  <c r="D99" i="4" s="1"/>
  <c r="C100" i="4" s="1"/>
  <c r="C99" i="4" s="1"/>
  <c r="D96" i="4"/>
  <c r="D95" i="4" s="1"/>
  <c r="C96" i="4" s="1"/>
  <c r="C95" i="4" s="1"/>
  <c r="D77" i="4"/>
  <c r="D76" i="4" s="1"/>
  <c r="C77" i="4" s="1"/>
  <c r="C76" i="4" s="1"/>
  <c r="H33" i="4" l="1"/>
  <c r="G34" i="4" s="1"/>
  <c r="G53" i="4"/>
  <c r="H46" i="4"/>
  <c r="G47" i="4" s="1"/>
  <c r="G46" i="4" s="1"/>
  <c r="F47" i="4" s="1"/>
  <c r="H45" i="4"/>
  <c r="H44" i="4" s="1"/>
  <c r="G45" i="4" s="1"/>
  <c r="G44" i="4" s="1"/>
  <c r="H42" i="4"/>
  <c r="G43" i="4" s="1"/>
  <c r="G42" i="4" s="1"/>
  <c r="F43" i="4" s="1"/>
  <c r="F42" i="4" s="1"/>
  <c r="E43" i="4" s="1"/>
  <c r="E42" i="4" s="1"/>
  <c r="G39" i="4"/>
  <c r="F40" i="4" s="1"/>
  <c r="F39" i="4" s="1"/>
  <c r="E40" i="4" s="1"/>
  <c r="E39" i="4" s="1"/>
  <c r="H38" i="4"/>
  <c r="H37" i="4" s="1"/>
  <c r="H35" i="4"/>
  <c r="H31" i="4"/>
  <c r="G32" i="4" s="1"/>
  <c r="G31" i="4" s="1"/>
  <c r="F32" i="4" s="1"/>
  <c r="F31" i="4" s="1"/>
  <c r="H29" i="4"/>
  <c r="G30" i="4" s="1"/>
  <c r="H25" i="4"/>
  <c r="G26" i="4" s="1"/>
  <c r="G25" i="4" s="1"/>
  <c r="F26" i="4" s="1"/>
  <c r="H27" i="4"/>
  <c r="H24" i="4"/>
  <c r="H23" i="4" s="1"/>
  <c r="G24" i="4" s="1"/>
  <c r="G23" i="4" s="1"/>
  <c r="F24" i="4" s="1"/>
  <c r="F45" i="4" l="1"/>
  <c r="F44" i="4" s="1"/>
  <c r="E45" i="4" s="1"/>
  <c r="E44" i="4" s="1"/>
  <c r="D45" i="4" s="1"/>
  <c r="D44" i="4" s="1"/>
  <c r="C45" i="4" s="1"/>
  <c r="C44" i="4" s="1"/>
  <c r="F23" i="4"/>
  <c r="E24" i="4" s="1"/>
  <c r="E23" i="4" s="1"/>
  <c r="D24" i="4" s="1"/>
  <c r="D23" i="4" s="1"/>
  <c r="C24" i="4" s="1"/>
  <c r="C23" i="4" s="1"/>
  <c r="G38" i="4"/>
  <c r="G37" i="4" s="1"/>
  <c r="F38" i="4" s="1"/>
  <c r="F37" i="4" s="1"/>
  <c r="E38" i="4" s="1"/>
  <c r="E37" i="4" s="1"/>
  <c r="G28" i="4"/>
  <c r="G27" i="4" s="1"/>
  <c r="F28" i="4" s="1"/>
  <c r="F27" i="4" s="1"/>
  <c r="E28" i="4" s="1"/>
  <c r="D40" i="4"/>
  <c r="D39" i="4" s="1"/>
  <c r="C40" i="4" s="1"/>
  <c r="C39" i="4" s="1"/>
  <c r="F46" i="4"/>
  <c r="E47" i="4" s="1"/>
  <c r="E46" i="4" s="1"/>
  <c r="D47" i="4" s="1"/>
  <c r="D46" i="4" s="1"/>
  <c r="C47" i="4" s="1"/>
  <c r="C46" i="4" s="1"/>
  <c r="D43" i="4"/>
  <c r="D42" i="4" s="1"/>
  <c r="C43" i="4" s="1"/>
  <c r="C42" i="4" s="1"/>
  <c r="G52" i="4"/>
  <c r="F53" i="4" s="1"/>
  <c r="F52" i="4" s="1"/>
  <c r="E53" i="4" s="1"/>
  <c r="E52" i="4" s="1"/>
  <c r="D53" i="4" s="1"/>
  <c r="G36" i="4"/>
  <c r="G35" i="4" s="1"/>
  <c r="F36" i="4" s="1"/>
  <c r="G33" i="4"/>
  <c r="F34" i="4" s="1"/>
  <c r="F33" i="4" s="1"/>
  <c r="E34" i="4" s="1"/>
  <c r="E33" i="4" s="1"/>
  <c r="E32" i="4"/>
  <c r="E31" i="4" s="1"/>
  <c r="D32" i="4" s="1"/>
  <c r="D31" i="4" s="1"/>
  <c r="G29" i="4"/>
  <c r="F25" i="4"/>
  <c r="E26" i="4" s="1"/>
  <c r="D52" i="4" l="1"/>
  <c r="C53" i="4" s="1"/>
  <c r="C52" i="4" s="1"/>
  <c r="F35" i="4"/>
  <c r="E36" i="4" s="1"/>
  <c r="E35" i="4" s="1"/>
  <c r="D36" i="4" s="1"/>
  <c r="D35" i="4" s="1"/>
  <c r="C36" i="4" s="1"/>
  <c r="C35" i="4" s="1"/>
  <c r="D38" i="4"/>
  <c r="D37" i="4" s="1"/>
  <c r="C38" i="4" s="1"/>
  <c r="C37" i="4" s="1"/>
  <c r="C32" i="4"/>
  <c r="C31" i="4" s="1"/>
  <c r="D34" i="4"/>
  <c r="D33" i="4" s="1"/>
  <c r="C34" i="4" s="1"/>
  <c r="C33" i="4" s="1"/>
  <c r="F30" i="4"/>
  <c r="F29" i="4" s="1"/>
  <c r="E30" i="4" s="1"/>
  <c r="E29" i="4" s="1"/>
  <c r="E27" i="4"/>
  <c r="E25" i="4"/>
  <c r="D26" i="4" s="1"/>
  <c r="D25" i="4" s="1"/>
  <c r="H187" i="1"/>
  <c r="H146" i="1"/>
  <c r="H27" i="1"/>
  <c r="H24" i="1"/>
  <c r="H23" i="1"/>
  <c r="D28" i="4" l="1"/>
  <c r="D27" i="4" s="1"/>
  <c r="C28" i="4" s="1"/>
  <c r="C27" i="4" s="1"/>
  <c r="D30" i="4"/>
  <c r="D29" i="4" s="1"/>
  <c r="C30" i="4" s="1"/>
  <c r="C29" i="4" s="1"/>
  <c r="C26" i="4"/>
  <c r="C25" i="4" s="1"/>
</calcChain>
</file>

<file path=xl/sharedStrings.xml><?xml version="1.0" encoding="utf-8"?>
<sst xmlns="http://schemas.openxmlformats.org/spreadsheetml/2006/main" count="4715" uniqueCount="845">
  <si>
    <t>"УТВЕРЖДАЮ"</t>
  </si>
  <si>
    <t xml:space="preserve">____________________________________ </t>
  </si>
  <si>
    <t xml:space="preserve"> "________" _______________ 2023 г.</t>
  </si>
  <si>
    <t>Объект капитального строительства:  «Многоэтажные жилые дома», расположенные по адресу: Ленинградская область, Всеволожский муниципальный район, Бугровское сельское поселение, поселок Бугры, массив Центральное, стр.поз. №17, №18, №19, №20, №21, №22, №23 (кадастровый номер земельного участка 47:07:0713003:912)</t>
  </si>
  <si>
    <t>корпуса №17-18-19-20-21-22-23</t>
  </si>
  <si>
    <t>№ п/п</t>
  </si>
  <si>
    <t>Наименование работ</t>
  </si>
  <si>
    <t>Ед. изм</t>
  </si>
  <si>
    <t>Объем работ</t>
  </si>
  <si>
    <t>Продолжительность  дней</t>
  </si>
  <si>
    <t>2023 год</t>
  </si>
  <si>
    <t>2024 год</t>
  </si>
  <si>
    <t>2025 год</t>
  </si>
  <si>
    <t>2026 год</t>
  </si>
  <si>
    <t>Примечание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</si>
  <si>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</si>
  <si>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</si>
  <si>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</si>
  <si>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</si>
  <si>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</si>
  <si>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</si>
  <si>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</si>
  <si>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</si>
  <si>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</si>
  <si>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</si>
  <si>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</si>
  <si>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</si>
  <si>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 январь</t>
  </si>
  <si>
    <t>25-30</t>
  </si>
  <si>
    <t>1-8</t>
  </si>
  <si>
    <t>9-15</t>
  </si>
  <si>
    <t>16-22</t>
  </si>
  <si>
    <t>23-29</t>
  </si>
  <si>
    <t>30-31</t>
  </si>
  <si>
    <t>1-5</t>
  </si>
  <si>
    <t>6-12</t>
  </si>
  <si>
    <t>13-19</t>
  </si>
  <si>
    <t>20-26</t>
  </si>
  <si>
    <t>27-30</t>
  </si>
  <si>
    <t>1-3</t>
  </si>
  <si>
    <t>4-10</t>
  </si>
  <si>
    <t>11-17</t>
  </si>
  <si>
    <t>18-24</t>
  </si>
  <si>
    <t>25-31</t>
  </si>
  <si>
    <t>1-7</t>
  </si>
  <si>
    <t>8-14</t>
  </si>
  <si>
    <t>15-21</t>
  </si>
  <si>
    <t>22-28</t>
  </si>
  <si>
    <t>29-31</t>
  </si>
  <si>
    <t>1-4</t>
  </si>
  <si>
    <t>5-11</t>
  </si>
  <si>
    <t>12-18</t>
  </si>
  <si>
    <t>19-25</t>
  </si>
  <si>
    <t>26-29</t>
  </si>
  <si>
    <t>29-30</t>
  </si>
  <si>
    <t>27-31</t>
  </si>
  <si>
    <t>1-2</t>
  </si>
  <si>
    <t>3-9</t>
  </si>
  <si>
    <t>10-16</t>
  </si>
  <si>
    <t>17-23</t>
  </si>
  <si>
    <t>24-30</t>
  </si>
  <si>
    <t>26-31</t>
  </si>
  <si>
    <t>23-30</t>
  </si>
  <si>
    <t>1-6</t>
  </si>
  <si>
    <t>7-13</t>
  </si>
  <si>
    <t>14-20</t>
  </si>
  <si>
    <t>21-27</t>
  </si>
  <si>
    <t>28-31</t>
  </si>
  <si>
    <t>23-31</t>
  </si>
  <si>
    <t>6-11</t>
  </si>
  <si>
    <t>13-18</t>
  </si>
  <si>
    <t>20-25</t>
  </si>
  <si>
    <t>10-15</t>
  </si>
  <si>
    <t>17-22</t>
  </si>
  <si>
    <t>24-28</t>
  </si>
  <si>
    <t>24-31</t>
  </si>
  <si>
    <t>7-12</t>
  </si>
  <si>
    <t>14-19</t>
  </si>
  <si>
    <t>21-26</t>
  </si>
  <si>
    <t>28-30</t>
  </si>
  <si>
    <t>5-10</t>
  </si>
  <si>
    <t>12-17</t>
  </si>
  <si>
    <t>19-24</t>
  </si>
  <si>
    <t>2-7</t>
  </si>
  <si>
    <t>9-14</t>
  </si>
  <si>
    <t>16-21</t>
  </si>
  <si>
    <t>23-28</t>
  </si>
  <si>
    <t>30</t>
  </si>
  <si>
    <t>4-9</t>
  </si>
  <si>
    <t>11-16</t>
  </si>
  <si>
    <t>18-23</t>
  </si>
  <si>
    <t>8-13</t>
  </si>
  <si>
    <t>15-20</t>
  </si>
  <si>
    <t>22-27</t>
  </si>
  <si>
    <t>24-29</t>
  </si>
  <si>
    <t xml:space="preserve">Жилой дом поз.17- секция №1 и №2 </t>
  </si>
  <si>
    <t>Подготовка строительной площадки</t>
  </si>
  <si>
    <t>дн.</t>
  </si>
  <si>
    <t>Подземная часть (общестроительные работы)</t>
  </si>
  <si>
    <t xml:space="preserve"> 2.1</t>
  </si>
  <si>
    <t>Земляные работы</t>
  </si>
  <si>
    <t>м3</t>
  </si>
  <si>
    <t xml:space="preserve"> 2.2</t>
  </si>
  <si>
    <t>Устройство основания под сваебойную технику</t>
  </si>
  <si>
    <t xml:space="preserve"> 2.3</t>
  </si>
  <si>
    <t>Устройство свайного поля с проведением контрольных испытаний свай</t>
  </si>
  <si>
    <t>шт.</t>
  </si>
  <si>
    <t>14+5</t>
  </si>
  <si>
    <t xml:space="preserve"> 2.4</t>
  </si>
  <si>
    <t>Комплекс работ по устройству плитного растверка с подбетонкой  и  срубкой оголовков свай</t>
  </si>
  <si>
    <t xml:space="preserve"> 2.5</t>
  </si>
  <si>
    <t xml:space="preserve">Устройство прифундаментного дренажа </t>
  </si>
  <si>
    <t xml:space="preserve"> 2.6</t>
  </si>
  <si>
    <t>Устройство фундаментов под кран</t>
  </si>
  <si>
    <t xml:space="preserve"> 2.7</t>
  </si>
  <si>
    <t>Монтаж башенного крана</t>
  </si>
  <si>
    <t xml:space="preserve"> 2.8</t>
  </si>
  <si>
    <t>Демонтаж башенного крана с демонтажом фундамента</t>
  </si>
  <si>
    <t xml:space="preserve"> 2.9</t>
  </si>
  <si>
    <t>Комплекс работ по устройству монолитных конструкций подвала с лестницами</t>
  </si>
  <si>
    <t xml:space="preserve"> 2.10</t>
  </si>
  <si>
    <t>Устройство ограждающих конструкций подземной части, в т.ч. перегородки</t>
  </si>
  <si>
    <t>м2</t>
  </si>
  <si>
    <t xml:space="preserve"> 2.11</t>
  </si>
  <si>
    <t>Гидроизоляция фундаментной плиты и стен подвала</t>
  </si>
  <si>
    <t>Надземная часть (общестроительные работы)</t>
  </si>
  <si>
    <t xml:space="preserve"> 3.1</t>
  </si>
  <si>
    <t>Устройство монолитных конструкций этажей со сборными конструкциями</t>
  </si>
  <si>
    <t xml:space="preserve"> 3.2</t>
  </si>
  <si>
    <t>Монтаж дополнительного крепления башенного  крана к зданию</t>
  </si>
  <si>
    <t xml:space="preserve"> 3.3</t>
  </si>
  <si>
    <t xml:space="preserve">Устройство наружных стен и внутренних перегородок </t>
  </si>
  <si>
    <t>м3/м2</t>
  </si>
  <si>
    <t>1224 / 18020</t>
  </si>
  <si>
    <t xml:space="preserve"> 3.4</t>
  </si>
  <si>
    <t>Устройство кровли</t>
  </si>
  <si>
    <t xml:space="preserve"> 3.5</t>
  </si>
  <si>
    <t>Монтаж оконных блоков</t>
  </si>
  <si>
    <t xml:space="preserve"> 3.6</t>
  </si>
  <si>
    <t>Монтаж двернных блоков</t>
  </si>
  <si>
    <t xml:space="preserve"> 3.7</t>
  </si>
  <si>
    <t>Витражное остекление балконов и лоджий</t>
  </si>
  <si>
    <t xml:space="preserve"> 3.8</t>
  </si>
  <si>
    <t>Облицовка и окраска фасадов</t>
  </si>
  <si>
    <t xml:space="preserve"> 3.9</t>
  </si>
  <si>
    <t>Металлоконструкции</t>
  </si>
  <si>
    <t>тн</t>
  </si>
  <si>
    <t>Отделочные работы</t>
  </si>
  <si>
    <t xml:space="preserve"> 4.1</t>
  </si>
  <si>
    <t xml:space="preserve">Устройство стяжек полов </t>
  </si>
  <si>
    <t xml:space="preserve"> 4.2</t>
  </si>
  <si>
    <t>Отделка МОП и квартиры</t>
  </si>
  <si>
    <t>Внутренние сети</t>
  </si>
  <si>
    <t xml:space="preserve"> 5.1</t>
  </si>
  <si>
    <t>Водопровод</t>
  </si>
  <si>
    <t xml:space="preserve"> 5.2</t>
  </si>
  <si>
    <t>Канализация</t>
  </si>
  <si>
    <t xml:space="preserve"> 5.3</t>
  </si>
  <si>
    <t>Вентиляция</t>
  </si>
  <si>
    <t xml:space="preserve"> 5.4</t>
  </si>
  <si>
    <t xml:space="preserve">Отопление </t>
  </si>
  <si>
    <t xml:space="preserve"> 5.5</t>
  </si>
  <si>
    <t>Слаботочные сети</t>
  </si>
  <si>
    <t xml:space="preserve"> 5.6</t>
  </si>
  <si>
    <t>Электричество</t>
  </si>
  <si>
    <t xml:space="preserve"> 5.7</t>
  </si>
  <si>
    <t>Лифты (заказ и монтаж)</t>
  </si>
  <si>
    <t xml:space="preserve"> 5.8</t>
  </si>
  <si>
    <t>ИТП и запуск тепла</t>
  </si>
  <si>
    <t>Ввод в эксплуатацию</t>
  </si>
  <si>
    <t>Жилой дом поз.18 секции №1-№4</t>
  </si>
  <si>
    <t>Подготовительный период</t>
  </si>
  <si>
    <t>30+5</t>
  </si>
  <si>
    <t>3 034 / 41 366</t>
  </si>
  <si>
    <t>Устройство полов стяжек</t>
  </si>
  <si>
    <t>Лифты</t>
  </si>
  <si>
    <t>Вод в эксплуатацию</t>
  </si>
  <si>
    <t>Жилой дом поз.19 секции №1 и №2</t>
  </si>
  <si>
    <t>12+5</t>
  </si>
  <si>
    <t>1924 / 18020</t>
  </si>
  <si>
    <t>Жилой дом поз.20 секция №1</t>
  </si>
  <si>
    <t>7+5</t>
  </si>
  <si>
    <t>646 / 10 600</t>
  </si>
  <si>
    <t>Жилой дом поз.21 секция №1</t>
  </si>
  <si>
    <t>Автостоянка поз. 23 -5 этажей</t>
  </si>
  <si>
    <t>6+3</t>
  </si>
  <si>
    <t xml:space="preserve">Гидроизоляция фундаментной плиты </t>
  </si>
  <si>
    <t>Устройство внешних и внутренних перегородок и кирпичных парапетов (кладка)</t>
  </si>
  <si>
    <t>Монтаж дверных блоков</t>
  </si>
  <si>
    <t>Устройство фасадов</t>
  </si>
  <si>
    <t>Металоконструкции</t>
  </si>
  <si>
    <t>Устройство полов</t>
  </si>
  <si>
    <t>Отделка</t>
  </si>
  <si>
    <t>Автостоянка поз. 22-4 этажа</t>
  </si>
  <si>
    <t>КОРПУСА №№17, 18, 19, 20, 21, 22, 23</t>
  </si>
  <si>
    <t>Внешние сети</t>
  </si>
  <si>
    <t xml:space="preserve"> 1.1</t>
  </si>
  <si>
    <t xml:space="preserve"> 1.2</t>
  </si>
  <si>
    <t xml:space="preserve"> 1.3</t>
  </si>
  <si>
    <t>Тепловапя сеть</t>
  </si>
  <si>
    <t xml:space="preserve"> 1.4</t>
  </si>
  <si>
    <t xml:space="preserve"> 1.5</t>
  </si>
  <si>
    <t>Благоустройство</t>
  </si>
  <si>
    <t>Начало производства работ</t>
  </si>
  <si>
    <t>СДО</t>
  </si>
  <si>
    <t>СДО/Пр</t>
  </si>
  <si>
    <t>тендер</t>
  </si>
  <si>
    <t>договор</t>
  </si>
  <si>
    <t>22-28.04.24</t>
  </si>
  <si>
    <t>ПТО/ВОР</t>
  </si>
  <si>
    <t>26.02-08.03.24</t>
  </si>
  <si>
    <t>11.03-22.03.24</t>
  </si>
  <si>
    <t>25.03-05.04.24</t>
  </si>
  <si>
    <t>выбор подрядчика</t>
  </si>
  <si>
    <t>08.04-19.04.24</t>
  </si>
  <si>
    <t>Наименование тендера</t>
  </si>
  <si>
    <t>Устройство прифундаментного дренажа</t>
  </si>
  <si>
    <t>Подготовка ВОР</t>
  </si>
  <si>
    <t>Подготовка электронного формата тендерной документации</t>
  </si>
  <si>
    <t>Размещение тендерной документации в открытых источниках</t>
  </si>
  <si>
    <t>Подведение итогов тендера</t>
  </si>
  <si>
    <t>сводная таблица</t>
  </si>
  <si>
    <t>определение Подрядчика</t>
  </si>
  <si>
    <t>25.03-27.03.24</t>
  </si>
  <si>
    <t>Подготовка договора</t>
  </si>
  <si>
    <t>Многоквартирный жилой дом стр.позиция №17</t>
  </si>
  <si>
    <t>Прокладка трубок ПНД под прокладку кабелей ЭОМ и СС</t>
  </si>
  <si>
    <t>15.01.-31.01.24</t>
  </si>
  <si>
    <t>18.12-29.12.23</t>
  </si>
  <si>
    <t>13.12-15.12.23</t>
  </si>
  <si>
    <t>11.12-12.12.23</t>
  </si>
  <si>
    <t>27.11-01.12.23</t>
  </si>
  <si>
    <t>Устройство ВК и ОВ1</t>
  </si>
  <si>
    <t>02.12-06.12.24</t>
  </si>
  <si>
    <t>18.11-29.11.24</t>
  </si>
  <si>
    <t>13.11-15.11.24</t>
  </si>
  <si>
    <t>11.11.24-12.11.24</t>
  </si>
  <si>
    <t>01.08-08.08.24</t>
  </si>
  <si>
    <t>18.07-31.07.24</t>
  </si>
  <si>
    <t>15.07-18.07.24</t>
  </si>
  <si>
    <t>11.07-15.07.24</t>
  </si>
  <si>
    <t>30.06-10.07.24</t>
  </si>
  <si>
    <t>Устройство ОВ2 и автоматика вентсистем</t>
  </si>
  <si>
    <t>Монтаж ЭОМ</t>
  </si>
  <si>
    <t>Слаботочные системы</t>
  </si>
  <si>
    <t>28.03-05.04.24</t>
  </si>
  <si>
    <t>22.04-28.04.24</t>
  </si>
  <si>
    <t>ИТП</t>
  </si>
  <si>
    <t>25.11-29.11.24</t>
  </si>
  <si>
    <t>11.11-22.11.24</t>
  </si>
  <si>
    <t>6.11-8.11.24</t>
  </si>
  <si>
    <t>04.11.24-05.11.24</t>
  </si>
  <si>
    <t>14.10-01.11.24</t>
  </si>
  <si>
    <t>20.01-31.01</t>
  </si>
  <si>
    <t>12-29.02.24</t>
  </si>
  <si>
    <t>07-21.11.23</t>
  </si>
  <si>
    <t>13-24.06.24</t>
  </si>
  <si>
    <t>13-24.05.24</t>
  </si>
  <si>
    <t>01.-05.03.24</t>
  </si>
  <si>
    <t>22-24.11.23</t>
  </si>
  <si>
    <t>25-27.06.24</t>
  </si>
  <si>
    <t>09-11.10.24</t>
  </si>
  <si>
    <t>16-18.10.24</t>
  </si>
  <si>
    <t>15-17.01.25</t>
  </si>
  <si>
    <t>13-15.01.25</t>
  </si>
  <si>
    <t>09-27.12.24</t>
  </si>
  <si>
    <t>21-08.11.24</t>
  </si>
  <si>
    <t>04-06.12.24</t>
  </si>
  <si>
    <t>05-15.11.24</t>
  </si>
  <si>
    <t>17-31.03.25</t>
  </si>
  <si>
    <t>11-14.03.25</t>
  </si>
  <si>
    <t>05-10.03.25</t>
  </si>
  <si>
    <t>10-25.02.25</t>
  </si>
  <si>
    <t>05-07.02.25</t>
  </si>
  <si>
    <t>02-27.12.24</t>
  </si>
  <si>
    <t>Многоквартирный жилой дом стр.позиция №18</t>
  </si>
  <si>
    <t>01-07.07.2024</t>
  </si>
  <si>
    <t>17.-28.06.24</t>
  </si>
  <si>
    <t>12-14.06.24</t>
  </si>
  <si>
    <t>7-11.06.24</t>
  </si>
  <si>
    <t>23.05-06.06.24</t>
  </si>
  <si>
    <t>20-22.05.24</t>
  </si>
  <si>
    <t>22-30.04.24</t>
  </si>
  <si>
    <t>01-06.03.2024</t>
  </si>
  <si>
    <t>15-29.02.24</t>
  </si>
  <si>
    <t>12-14.02.24</t>
  </si>
  <si>
    <t>08-09.02.24</t>
  </si>
  <si>
    <t>25.01-07.02.24</t>
  </si>
  <si>
    <t>22-24.01.24</t>
  </si>
  <si>
    <t>13-30.11.23</t>
  </si>
  <si>
    <t>02-06.09.2024</t>
  </si>
  <si>
    <t>19-30.08.24</t>
  </si>
  <si>
    <t>14-16.08.24</t>
  </si>
  <si>
    <t>12-13.08.24</t>
  </si>
  <si>
    <t>22.07-09.08.24</t>
  </si>
  <si>
    <t>17-19.07.24</t>
  </si>
  <si>
    <t>17.06-16.07.24</t>
  </si>
  <si>
    <t>25.11-06.12.24.</t>
  </si>
  <si>
    <t>20-22.11.24</t>
  </si>
  <si>
    <t>18-19.11.24</t>
  </si>
  <si>
    <t>28.10-15.11.24</t>
  </si>
  <si>
    <t>23-25.10.24</t>
  </si>
  <si>
    <t>16.09-15.10.24</t>
  </si>
  <si>
    <t>23.09-22.10.24</t>
  </si>
  <si>
    <t>09-13.12.2024</t>
  </si>
  <si>
    <t>16-20.12.2024</t>
  </si>
  <si>
    <t>02-13.12.24</t>
  </si>
  <si>
    <t>27-29.11.24</t>
  </si>
  <si>
    <t>25-26.11.24</t>
  </si>
  <si>
    <t>11-22.11.24</t>
  </si>
  <si>
    <t>07-08.11.24</t>
  </si>
  <si>
    <t>13.05-13.06.24</t>
  </si>
  <si>
    <t>11-29.11.24</t>
  </si>
  <si>
    <t>03.-07.02.25</t>
  </si>
  <si>
    <t>03-07.02.25</t>
  </si>
  <si>
    <t>01-04.04.25</t>
  </si>
  <si>
    <t>Многоквартирный жилой дом стр.позиция №19</t>
  </si>
  <si>
    <t>6-10.05.2024</t>
  </si>
  <si>
    <t>13-17.05.2024</t>
  </si>
  <si>
    <t>15-26.04.24</t>
  </si>
  <si>
    <t>10-12.04.24</t>
  </si>
  <si>
    <t>08-09.04.24</t>
  </si>
  <si>
    <t>20-22.04.24</t>
  </si>
  <si>
    <t>11-18.03.24</t>
  </si>
  <si>
    <t>18-22.03.2024</t>
  </si>
  <si>
    <t>1-11.03.24</t>
  </si>
  <si>
    <t>26-29.02.24</t>
  </si>
  <si>
    <t>19-21.02.24</t>
  </si>
  <si>
    <t>05-15.02.24</t>
  </si>
  <si>
    <t>01-02.02.24</t>
  </si>
  <si>
    <t>20-30.11.24</t>
  </si>
  <si>
    <t>21-25.10.2024</t>
  </si>
  <si>
    <t>07-18.10.24</t>
  </si>
  <si>
    <t>02-04.10.24</t>
  </si>
  <si>
    <t>27.09-01.10.24</t>
  </si>
  <si>
    <t>09-26.09.24</t>
  </si>
  <si>
    <t>05-06.09.24</t>
  </si>
  <si>
    <t>01-30.08.24</t>
  </si>
  <si>
    <t>01-04.10.24</t>
  </si>
  <si>
    <t>25-30.09.24</t>
  </si>
  <si>
    <t>10-24.09.24</t>
  </si>
  <si>
    <t>05-09.09.24</t>
  </si>
  <si>
    <t>13.05-31.06.24</t>
  </si>
  <si>
    <t>01-04.04.2025</t>
  </si>
  <si>
    <t>09-31.01.25</t>
  </si>
  <si>
    <t>Многоквартирные жилые дома стр.позиции №20 и 21</t>
  </si>
  <si>
    <t>31.05-02.06.24</t>
  </si>
  <si>
    <t>18.03-08.04.2024</t>
  </si>
  <si>
    <t>03.-07.02.2025</t>
  </si>
  <si>
    <t>14-18.10.2024</t>
  </si>
  <si>
    <t>30.09-11.10.24</t>
  </si>
  <si>
    <t>24-27.09.24</t>
  </si>
  <si>
    <t>19-23.09.24</t>
  </si>
  <si>
    <t>05-18.09.24</t>
  </si>
  <si>
    <t>02-03.09.24</t>
  </si>
  <si>
    <t>27-31.01.2025</t>
  </si>
  <si>
    <t>13-24.01.2025</t>
  </si>
  <si>
    <t>24-27.12.24</t>
  </si>
  <si>
    <t>19-23.12.24</t>
  </si>
  <si>
    <t>02-18.12.24</t>
  </si>
  <si>
    <t>01-31.11.24</t>
  </si>
  <si>
    <t>Автостоянки позиции 23(5) и 22(4)</t>
  </si>
  <si>
    <t>20-31.05.2024</t>
  </si>
  <si>
    <t>15-17.05.24</t>
  </si>
  <si>
    <t>13-14.05.24</t>
  </si>
  <si>
    <t>17.04-30.04.24</t>
  </si>
  <si>
    <t>15-16.04.24</t>
  </si>
  <si>
    <t>01-14.04.24</t>
  </si>
  <si>
    <t>04-15.03.24</t>
  </si>
  <si>
    <t>27.02-01.03.24</t>
  </si>
  <si>
    <t>21-26.02.24</t>
  </si>
  <si>
    <t>07-20.02.24</t>
  </si>
  <si>
    <t>05-06.02.24</t>
  </si>
  <si>
    <t>22.01-02.02.24</t>
  </si>
  <si>
    <t>17-21.06.24</t>
  </si>
  <si>
    <t>03-14.06.24</t>
  </si>
  <si>
    <t>29-31.05.24</t>
  </si>
  <si>
    <t>27-28.05.24</t>
  </si>
  <si>
    <t>06-24.05.24</t>
  </si>
  <si>
    <t>03-05.05.24</t>
  </si>
  <si>
    <t>01-30.04.24</t>
  </si>
  <si>
    <t>05-09.08.2024</t>
  </si>
  <si>
    <t>22.07-02.08.24</t>
  </si>
  <si>
    <t>12-16.07.24</t>
  </si>
  <si>
    <t>28.06-11.07.24</t>
  </si>
  <si>
    <t>03-25.07.24</t>
  </si>
  <si>
    <t>11-29.11.2024</t>
  </si>
  <si>
    <t>2-3.12.2024</t>
  </si>
  <si>
    <t>04-18.12.24</t>
  </si>
  <si>
    <t>19-20.12.24</t>
  </si>
  <si>
    <t>23-27.12.24</t>
  </si>
  <si>
    <t>13-24.01.25</t>
  </si>
  <si>
    <t>Наружные сети стройки</t>
  </si>
  <si>
    <t>Сети НВК</t>
  </si>
  <si>
    <t>Сети ТС</t>
  </si>
  <si>
    <t>НСС</t>
  </si>
  <si>
    <t>Сети ЭС 0,4 кВ</t>
  </si>
  <si>
    <t>02-06.12.2024</t>
  </si>
  <si>
    <t>06-10.01.2025</t>
  </si>
  <si>
    <t>01-04.07.2025</t>
  </si>
  <si>
    <t>01-04.08.2025</t>
  </si>
  <si>
    <t>18-30.11.24</t>
  </si>
  <si>
    <t>11-15.11.24</t>
  </si>
  <si>
    <t>05-08.11.24</t>
  </si>
  <si>
    <t>14.10-04.11.24</t>
  </si>
  <si>
    <t>13.05-30.09.24</t>
  </si>
  <si>
    <t>16-27.12.24</t>
  </si>
  <si>
    <t>11-13.12.24</t>
  </si>
  <si>
    <t>09-10.12.24</t>
  </si>
  <si>
    <t>25.11-06.12.24</t>
  </si>
  <si>
    <t>01.08-01.09.24</t>
  </si>
  <si>
    <t>16-30.06.25</t>
  </si>
  <si>
    <t>04-10.06.25</t>
  </si>
  <si>
    <t>02-03.06.24</t>
  </si>
  <si>
    <t>19-30.05.24</t>
  </si>
  <si>
    <t>15-16.05.25</t>
  </si>
  <si>
    <t>14-25.04.25</t>
  </si>
  <si>
    <t>02-03.06.25</t>
  </si>
  <si>
    <t>19-30.05.25</t>
  </si>
  <si>
    <t>01-30.04.25</t>
  </si>
  <si>
    <t>18-31.07.25</t>
  </si>
  <si>
    <t>14-17.07.25</t>
  </si>
  <si>
    <t>10-11.07.25</t>
  </si>
  <si>
    <t>23.06-09.07.25</t>
  </si>
  <si>
    <t>18-20.06.25</t>
  </si>
  <si>
    <t>19.05-17.06.25</t>
  </si>
  <si>
    <t>ГРАФИК ПОДГОТОВКИ И ПРОВЕДЕНИЯ ТЕНДЕРОВ</t>
  </si>
  <si>
    <t>20.12.2023-14.01.2024</t>
  </si>
  <si>
    <t>15.01.2024-29.01.2024</t>
  </si>
  <si>
    <t>01.03.2024</t>
  </si>
  <si>
    <t>11.10.2024 25.10.2024</t>
  </si>
  <si>
    <t>01.11.2024</t>
  </si>
  <si>
    <t>09.12.2024</t>
  </si>
  <si>
    <t>04.03.2025 18.03.2025</t>
  </si>
  <si>
    <t>01.04.2025</t>
  </si>
  <si>
    <t>01.03.2025</t>
  </si>
  <si>
    <t>02.04.2025-16.04.2025</t>
  </si>
  <si>
    <t>02.06.2025</t>
  </si>
  <si>
    <t>04.04.2025 18.04.2025</t>
  </si>
  <si>
    <t>05.05.2025</t>
  </si>
  <si>
    <t>ПТО</t>
  </si>
  <si>
    <t>Руководство</t>
  </si>
  <si>
    <t>Субподрядчики</t>
  </si>
  <si>
    <t>2 недели</t>
  </si>
  <si>
    <t>2дня</t>
  </si>
  <si>
    <t>3дня</t>
  </si>
  <si>
    <t>2недели</t>
  </si>
  <si>
    <t xml:space="preserve">2 недели до </t>
  </si>
  <si>
    <t>7дней</t>
  </si>
  <si>
    <t>18.08.2024</t>
  </si>
  <si>
    <t>28.10.2024 29.10.2024</t>
  </si>
  <si>
    <t>30.10.2024-05.11.2024</t>
  </si>
  <si>
    <t>06.11.2024-08.11.2024</t>
  </si>
  <si>
    <t>11.11.2024-13.11.2024</t>
  </si>
  <si>
    <t>14.11.2024 28.11.2024</t>
  </si>
  <si>
    <t>21.03.2025-28.03.2025</t>
  </si>
  <si>
    <t>27.02.2025 03.03.2025</t>
  </si>
  <si>
    <t>17.02.2025-24.02.2025</t>
  </si>
  <si>
    <t>25.02.2025-26.02.2025</t>
  </si>
  <si>
    <t>13.02.2025  14.03.2025</t>
  </si>
  <si>
    <t>30.01.025  12.02.2025</t>
  </si>
  <si>
    <t>31.01.2024-14.02.2024</t>
  </si>
  <si>
    <t>28.01.2024-30.01.2024</t>
  </si>
  <si>
    <t>24.01.2025-27..01.2024</t>
  </si>
  <si>
    <t>17.01.2024-23.01.2024</t>
  </si>
  <si>
    <t>15.01.2024-16.01.2024</t>
  </si>
  <si>
    <t>26.04.2025 16.05.2025</t>
  </si>
  <si>
    <t>23.04.2025-25.04.2025</t>
  </si>
  <si>
    <t>21.04.2025-23.04.2025</t>
  </si>
  <si>
    <t>11.04.2025-18.04.2025</t>
  </si>
  <si>
    <t>09.04.2025-10.04.2025</t>
  </si>
  <si>
    <t>25.03.2025-08.04.2025</t>
  </si>
  <si>
    <t>01.04.2025 03.04.2025</t>
  </si>
  <si>
    <t>28.03.2025-31.03.2025</t>
  </si>
  <si>
    <t>20.03.2025-27.03.2025</t>
  </si>
  <si>
    <t>18.03.2025-19.03.2025</t>
  </si>
  <si>
    <t>03.03.2025 17.03.2025</t>
  </si>
  <si>
    <t>02.08.2024-16.08.2024</t>
  </si>
  <si>
    <t>30.07.2024-01.08.2024</t>
  </si>
  <si>
    <t>26.07.2024-29.07.2024</t>
  </si>
  <si>
    <t>11.07.2024-25.07.2024</t>
  </si>
  <si>
    <t>09.07.2024-10.07.2024</t>
  </si>
  <si>
    <t>18.06.2024  08.07.2024</t>
  </si>
  <si>
    <t>01.04.2024</t>
  </si>
  <si>
    <t>04.11.2024</t>
  </si>
  <si>
    <t>27.05.2024</t>
  </si>
  <si>
    <t>01.05.2025</t>
  </si>
  <si>
    <t>04.03.2025-18.03.2025</t>
  </si>
  <si>
    <t>07.10.2024-21.10.2024</t>
  </si>
  <si>
    <t>02.10.2024-04.10.2024</t>
  </si>
  <si>
    <t>30.09.2024-01.10.2024</t>
  </si>
  <si>
    <t>20.09.2024-27.09.2024</t>
  </si>
  <si>
    <t>18.09.2024-19.09.2024</t>
  </si>
  <si>
    <t>03.09.2024-17.09.2024</t>
  </si>
  <si>
    <t>29.04.2024-13.05.2024</t>
  </si>
  <si>
    <t>24.04.2024-28.04.2024</t>
  </si>
  <si>
    <t>22.04.2024-23.04.2024</t>
  </si>
  <si>
    <t>12.04.2024-19.04.2024</t>
  </si>
  <si>
    <t>10.04.2024-11.04.2024</t>
  </si>
  <si>
    <t>26.03.2024-09.04.2024</t>
  </si>
  <si>
    <t>11.11.2024-25.11.2024</t>
  </si>
  <si>
    <t>04.11.2024-05.11.2024</t>
  </si>
  <si>
    <t>25.10.2024-01.11.2024</t>
  </si>
  <si>
    <t>08.10.2024-22.10.2024</t>
  </si>
  <si>
    <t>23.10.2024-24.10.2024</t>
  </si>
  <si>
    <t>26.03.2025-27.03.2025</t>
  </si>
  <si>
    <t>18.03.2025-25.03.2025</t>
  </si>
  <si>
    <t>14.03.2025-17.03.2025</t>
  </si>
  <si>
    <t>27.02.2025-13.03.2025</t>
  </si>
  <si>
    <t>13.11.2023-27.11.2023</t>
  </si>
  <si>
    <t>08.11.2023-11.11.2023</t>
  </si>
  <si>
    <t>01.10.2024</t>
  </si>
  <si>
    <t>09.09.2024</t>
  </si>
  <si>
    <t>18.10.2024</t>
  </si>
  <si>
    <t>27.01.2025</t>
  </si>
  <si>
    <t>21.10.2024</t>
  </si>
  <si>
    <t>02.09.2024-16.092024</t>
  </si>
  <si>
    <t>28.08.2024-30.08.2024</t>
  </si>
  <si>
    <t>26.08.20244-27.08.2024</t>
  </si>
  <si>
    <t>16.08.2024-23.08.2024</t>
  </si>
  <si>
    <t>14.08.2024-15.08.2024</t>
  </si>
  <si>
    <t>30.07.2024-13.08.2024</t>
  </si>
  <si>
    <t>12.08.2024-26.08.2024</t>
  </si>
  <si>
    <t>07.08.2024-09.08.2024</t>
  </si>
  <si>
    <t>05.08.2024-06.08.2024</t>
  </si>
  <si>
    <t>26.07.2024-02.08.2024</t>
  </si>
  <si>
    <t>24.07.2024-25.07.2024</t>
  </si>
  <si>
    <t>09.07.2024-23.08.2023</t>
  </si>
  <si>
    <t>20.09.2024-04.10.2024</t>
  </si>
  <si>
    <t>17.09.2024-19.09.2024</t>
  </si>
  <si>
    <t>13.09.2024-16.09.2024</t>
  </si>
  <si>
    <t>05.09.2024-12.09.2024</t>
  </si>
  <si>
    <t>20.12.2024-24.12.2024</t>
  </si>
  <si>
    <t>18.12.2024-19.12.2024</t>
  </si>
  <si>
    <t>10.12.2024-17.12.2024</t>
  </si>
  <si>
    <t>06.12.2024-09.12.2024</t>
  </si>
  <si>
    <t>22.11.2024-05.12.2024</t>
  </si>
  <si>
    <t>22.04.2024</t>
  </si>
  <si>
    <t>23.09.2024</t>
  </si>
  <si>
    <t>01.07.2024</t>
  </si>
  <si>
    <t>Сети</t>
  </si>
  <si>
    <t>Общестроительные работы</t>
  </si>
  <si>
    <t>08.01.2024-22.01.2024</t>
  </si>
  <si>
    <t>27.12.2023-29.12.2023</t>
  </si>
  <si>
    <t>25.12.2024-27.12.2024</t>
  </si>
  <si>
    <t>15.12.2023-22.12.2023</t>
  </si>
  <si>
    <t>13.12.2023-14.12.2023</t>
  </si>
  <si>
    <t>28.11.2023-12.01.2023</t>
  </si>
  <si>
    <t>28.12.2023-29.12.2023</t>
  </si>
  <si>
    <t>20.12.2023-27.12.2023</t>
  </si>
  <si>
    <t>18.12.2023-19.12.2023</t>
  </si>
  <si>
    <t>25.03.2024-08.04.2024</t>
  </si>
  <si>
    <t>20.03.2024-22.03.2024</t>
  </si>
  <si>
    <t>18.02.2024-19.03.2024</t>
  </si>
  <si>
    <t>08.03.2024-15.03.2024</t>
  </si>
  <si>
    <t>13.03.2024-14.03.2024</t>
  </si>
  <si>
    <t>27.02.2024-12.03.2024</t>
  </si>
  <si>
    <t>26.08.2024-09.09.2024</t>
  </si>
  <si>
    <t>21.08.2024-23.08.2024</t>
  </si>
  <si>
    <t>19.20.2024-20.08.2024</t>
  </si>
  <si>
    <t>09.08.2024-16.08.2024</t>
  </si>
  <si>
    <t>07.08.2024-08.08.2024</t>
  </si>
  <si>
    <t>23.07.2024-06.08.2024</t>
  </si>
  <si>
    <t>03.06.2024-17.06.2024</t>
  </si>
  <si>
    <t>29.05.2024-31.05.2024</t>
  </si>
  <si>
    <t>27.05.2024-28.05.2024</t>
  </si>
  <si>
    <t>17.05.2024-24.05.2024</t>
  </si>
  <si>
    <t>15.05.2024-16.05.2024</t>
  </si>
  <si>
    <t>30.04.2024-14.05.2024</t>
  </si>
  <si>
    <t>31.03.2025-01.04.2025</t>
  </si>
  <si>
    <t>10.12.2024-14.01.2025</t>
  </si>
  <si>
    <t>15.01.2025-17.01.2025</t>
  </si>
  <si>
    <t>26.01.2025-29.01.2025</t>
  </si>
  <si>
    <t>29.01.2025-15.02.2025</t>
  </si>
  <si>
    <t>05.04.2025-19.04.2025</t>
  </si>
  <si>
    <t>02.04.2025-04.04.2025</t>
  </si>
  <si>
    <t>27.03.2025-28.03.2025</t>
  </si>
  <si>
    <t>19.03.2025-20.03.2025</t>
  </si>
  <si>
    <t>15.04.2024</t>
  </si>
  <si>
    <t>15.07.2024</t>
  </si>
  <si>
    <t>28.10.2024</t>
  </si>
  <si>
    <t>07.04.2025</t>
  </si>
  <si>
    <t>10.03.2025</t>
  </si>
  <si>
    <t>24.06.2024</t>
  </si>
  <si>
    <t xml:space="preserve"> 18.03.2024-01.04.2024</t>
  </si>
  <si>
    <t>13.03.2024-15.03.2024</t>
  </si>
  <si>
    <t>11.03.2024-12.03.2024</t>
  </si>
  <si>
    <t>01.03.2024-08.03.2024</t>
  </si>
  <si>
    <t>28.02.2024-29.02.2024</t>
  </si>
  <si>
    <t>13.02.2024-27.02.2024</t>
  </si>
  <si>
    <t>10.01.2024-12.01.2024</t>
  </si>
  <si>
    <t>01.12.2023-15.12.2023</t>
  </si>
  <si>
    <t>17.06.2024-01.07.2024</t>
  </si>
  <si>
    <t>12.06.2024-14.06.2024</t>
  </si>
  <si>
    <t>10.06.2024-11.06.2024</t>
  </si>
  <si>
    <t>31.05.2024-07.06.2024</t>
  </si>
  <si>
    <t>29.05.2024-30.05.2024</t>
  </si>
  <si>
    <t>14.05.2024-28.05.2024</t>
  </si>
  <si>
    <t>01.10.2024-14.10.2024</t>
  </si>
  <si>
    <t>26.09.2024-30.09.2024</t>
  </si>
  <si>
    <t>24.09.2024-25.09.2024</t>
  </si>
  <si>
    <t>17.09.2024-23.09.2024</t>
  </si>
  <si>
    <t>13.09.2024-23.09.2024</t>
  </si>
  <si>
    <t>29.08.2024-12.09.2024</t>
  </si>
  <si>
    <t>11.03.2024-25.03.2024</t>
  </si>
  <si>
    <t>06.03.2024-08.03.2024</t>
  </si>
  <si>
    <t>04.03.2024-05.03.2024</t>
  </si>
  <si>
    <t>23.02.2024-01.03.2024</t>
  </si>
  <si>
    <t>03.02.2025-17.02.2025</t>
  </si>
  <si>
    <t>29.01.2025-31.01.2025</t>
  </si>
  <si>
    <t>27.01.2025-29.01.2025</t>
  </si>
  <si>
    <t>17.01.2025-24.01.2025</t>
  </si>
  <si>
    <t>15.01.2025-16.01.2025</t>
  </si>
  <si>
    <t>23.12.2024-14.01.2025</t>
  </si>
  <si>
    <t>10.03.2025-24.03.2025</t>
  </si>
  <si>
    <t>05.03.2025-07.03.2025</t>
  </si>
  <si>
    <t>21.02.2025-28.02.2025</t>
  </si>
  <si>
    <t>19.02.2025-20.02.2025</t>
  </si>
  <si>
    <t>15.04.205-29.04.2025</t>
  </si>
  <si>
    <t>10.04.2025-14.04.2025</t>
  </si>
  <si>
    <t>08.04.2025-09.04.2025</t>
  </si>
  <si>
    <t>31.03.2025-07.04.2025</t>
  </si>
  <si>
    <t>27.05.2024-10.06.2024</t>
  </si>
  <si>
    <t>22.05.2024-24.05.2024</t>
  </si>
  <si>
    <t>20.05.2024-21.05.2024</t>
  </si>
  <si>
    <t>10.05.2024-17.05.2024</t>
  </si>
  <si>
    <t>08.05.2024-09.05.2024</t>
  </si>
  <si>
    <t>24.04.2024-07.05.2024</t>
  </si>
  <si>
    <t>Общестроитеьные работы  автостонка корпус 23</t>
  </si>
  <si>
    <t>01.08.2024</t>
  </si>
  <si>
    <t>19.08.2024</t>
  </si>
  <si>
    <t>26.08.2024</t>
  </si>
  <si>
    <t>03.06.2025</t>
  </si>
  <si>
    <t>01.08.2025</t>
  </si>
  <si>
    <t>29.01.2024-12.02.2024</t>
  </si>
  <si>
    <t>24.01.2024-26.01.2024</t>
  </si>
  <si>
    <t>03.06.2024-17.03.2024</t>
  </si>
  <si>
    <t>04.07.2024-18.07.2024</t>
  </si>
  <si>
    <t>04.07.2025-18.07.2025</t>
  </si>
  <si>
    <t>01.07.2024-03.07.2024</t>
  </si>
  <si>
    <t>27.06.2024-28.06.2024</t>
  </si>
  <si>
    <t>19.06.2024-16.06.2024</t>
  </si>
  <si>
    <t>17.06.2024-18.06.2024</t>
  </si>
  <si>
    <t>03.06.2024-16.06.2024</t>
  </si>
  <si>
    <t>03.06.2025-16.06.2025</t>
  </si>
  <si>
    <t>17.06.2025-18.06.2025</t>
  </si>
  <si>
    <t>19.06.2025-16.06.2025</t>
  </si>
  <si>
    <t>27.06.2025-28.06.2025</t>
  </si>
  <si>
    <t>01.07.2025-03.07.2025</t>
  </si>
  <si>
    <t>22.07.2024-05.08.2024</t>
  </si>
  <si>
    <t>17.07.2024-19.07.2024</t>
  </si>
  <si>
    <t>15.07.2024-16.07.2024</t>
  </si>
  <si>
    <t>05.07.2024-14.07.2024</t>
  </si>
  <si>
    <t>03.07.2024-04.07.2024</t>
  </si>
  <si>
    <t>18.06.2024-02.07.2024</t>
  </si>
  <si>
    <t>29.07.2024-12.08.2024</t>
  </si>
  <si>
    <t>24.07.2024-26.07.2024</t>
  </si>
  <si>
    <t>22.07.2024-23.07.2024</t>
  </si>
  <si>
    <t>12.07.2024-19.07.2024</t>
  </si>
  <si>
    <t>10.07.2024-11.07.2024</t>
  </si>
  <si>
    <t>26.06.2024-10.06.2024</t>
  </si>
  <si>
    <t>Общестроитеьные работы  автостонка корпус 22</t>
  </si>
  <si>
    <t>05.08.2024</t>
  </si>
  <si>
    <t>29.04.2024</t>
  </si>
  <si>
    <t>26.01.2024-02.02.2024</t>
  </si>
  <si>
    <t>25.12.2023</t>
  </si>
  <si>
    <t>08.07.2024-22.07.2024</t>
  </si>
  <si>
    <t>03.07.2024-05.08.2024</t>
  </si>
  <si>
    <t>01.07.2024-02.07.2024</t>
  </si>
  <si>
    <t>21.06.2024-28.06.2024</t>
  </si>
  <si>
    <t>19.06.2024-20.06.2024</t>
  </si>
  <si>
    <t>04.06.2024-18.06.2024</t>
  </si>
  <si>
    <t>26.06.2024-09.07.2024</t>
  </si>
  <si>
    <t>01.04.2024-15.04.2024</t>
  </si>
  <si>
    <t>27.03.2024-29.03.2024</t>
  </si>
  <si>
    <t>25.03.2024-26.03.2024</t>
  </si>
  <si>
    <t>01.02.2024-15.02.2024</t>
  </si>
  <si>
    <t>25.01.2024-26.01.2024</t>
  </si>
  <si>
    <t>17.01.2024-24.01.2024</t>
  </si>
  <si>
    <t>22.12.2023-14.01.2024</t>
  </si>
  <si>
    <t>Договор заключен</t>
  </si>
  <si>
    <t>13.11.2023</t>
  </si>
  <si>
    <t>31.10.2023</t>
  </si>
  <si>
    <t>20.11.2023</t>
  </si>
  <si>
    <t>08.01.2024</t>
  </si>
  <si>
    <t>Монтаж , демонтаж башенного крана, монтаж дополнительного крепления</t>
  </si>
  <si>
    <t>29.01.2024-31.01.2024</t>
  </si>
  <si>
    <t>04.10.2024 18.10.2024</t>
  </si>
  <si>
    <t>01.10.2024 03.10.2024</t>
  </si>
  <si>
    <t>27.09.2024-30.09.2024</t>
  </si>
  <si>
    <t>20.09.2024-26.09.2024</t>
  </si>
  <si>
    <t>18.09.02024-19.09.2024</t>
  </si>
  <si>
    <t>30.10.203</t>
  </si>
  <si>
    <t>28.03.2025-01.04.2025</t>
  </si>
  <si>
    <t>22.12.2023-15.01.2024</t>
  </si>
  <si>
    <t>19.12.2023-21.12.2023</t>
  </si>
  <si>
    <t>15.12.2023-18.12.2023</t>
  </si>
  <si>
    <t>07.12.2023-14.12.2023</t>
  </si>
  <si>
    <t>05.12.2023-06.12.2023</t>
  </si>
  <si>
    <t>21.11.2023-04.12.2023</t>
  </si>
  <si>
    <t>30.01.2025  12.02.2025</t>
  </si>
  <si>
    <t>28.02.2024-01.03.2024</t>
  </si>
  <si>
    <t>26.03.2024-27.03.2024</t>
  </si>
  <si>
    <t>16.02.2024-23.02.2024</t>
  </si>
  <si>
    <t>14.02.2024-15.02.2024</t>
  </si>
  <si>
    <t>30.01.2024-13.02.2024</t>
  </si>
  <si>
    <t>03.09.2024-04.09.2024</t>
  </si>
  <si>
    <t>19.08.2024--02.09.2024</t>
  </si>
  <si>
    <t>31.01.2025-14.02.2025</t>
  </si>
  <si>
    <t>28.01.2025-30.01.2025</t>
  </si>
  <si>
    <t>25.01.2025-27.01.2025</t>
  </si>
  <si>
    <t>20.12.2024-14.01.2025</t>
  </si>
  <si>
    <t>25.04.2025 16.05.2025</t>
  </si>
  <si>
    <t>22.04.2025-24.04.2025</t>
  </si>
  <si>
    <t>18.04.2025-21.04.2025</t>
  </si>
  <si>
    <t>11.04.2025-17.04.2025</t>
  </si>
  <si>
    <t>12.02.2024-23.02.2024</t>
  </si>
  <si>
    <t>07.02.2024-09.02.2024</t>
  </si>
  <si>
    <t>05.02.2024-07.02.2024</t>
  </si>
  <si>
    <t>24.01.2024-25.01.2024</t>
  </si>
  <si>
    <t>10.01.2024-23.01.2024</t>
  </si>
  <si>
    <t>06.03.2024-07.03.2024</t>
  </si>
  <si>
    <t>20.02.2024-05.03.2024</t>
  </si>
  <si>
    <t>23.09.2024-07.10.2024</t>
  </si>
  <si>
    <t>18.09.2024-20.09.2023</t>
  </si>
  <si>
    <t>16.09.2024-17.09.2023</t>
  </si>
  <si>
    <t>06.09.2024-13.09.2024</t>
  </si>
  <si>
    <t>04.09.2024-05.09.2024</t>
  </si>
  <si>
    <t>21.08.204-03.09.2024</t>
  </si>
  <si>
    <t>25.01.2025-26.01.2025</t>
  </si>
  <si>
    <t>18.01.2025-24.01.2025</t>
  </si>
  <si>
    <t>26.02.2024-27.02.2024</t>
  </si>
  <si>
    <t>06.02.2024-20.02.2024</t>
  </si>
  <si>
    <t>03.03.2025-04.03.2025</t>
  </si>
  <si>
    <t>04.02.2025-18.02.2025</t>
  </si>
  <si>
    <t>15.03.2024-22.03.2024</t>
  </si>
  <si>
    <t>22.04.2024-13.05.2024</t>
  </si>
  <si>
    <t>17.04.2024-19.04.2024</t>
  </si>
  <si>
    <t>15.04.2024-16.04.2024</t>
  </si>
  <si>
    <t>05.04.2024-12.04.2024</t>
  </si>
  <si>
    <t>03.04.2024-06.04.2024</t>
  </si>
  <si>
    <t>19.03.2024-02.04.2024</t>
  </si>
  <si>
    <t>22.012024-23.01.2024</t>
  </si>
  <si>
    <t>12.01.2024-19.01.2024</t>
  </si>
  <si>
    <t>10.01.2024-11.01.2024</t>
  </si>
  <si>
    <t>18.12.2023-29.12.2023</t>
  </si>
  <si>
    <t>21.02.2024-22.03.2024</t>
  </si>
  <si>
    <t>Многоквартирный жилой дом стр.позиции №20</t>
  </si>
  <si>
    <t>Многоквартирный жилой дом стр.позиции №21</t>
  </si>
  <si>
    <t>В договоре данные работы не предусмотрены</t>
  </si>
  <si>
    <t>Общестроитеьные работы</t>
  </si>
  <si>
    <t>19.06.2025-26.06.2025</t>
  </si>
  <si>
    <t>02.06.2025-16.06.2025</t>
  </si>
  <si>
    <t>21.04.2025-22.04.2025</t>
  </si>
  <si>
    <t>25.12.2024-13.01.2025</t>
  </si>
  <si>
    <t>Монолитные и сборные конструкции надземной части</t>
  </si>
  <si>
    <t>01.02.2024</t>
  </si>
  <si>
    <t>Монолитные работы: устройство плитного ростверкас подбетонкой и срубкой свай, фундаментов под кран, гидроизоляция фундаментной плиты, монолитные конструкции подвала</t>
  </si>
  <si>
    <t>03.06.2024-30.06.2024</t>
  </si>
  <si>
    <t>17.06.2024</t>
  </si>
  <si>
    <t>20.05.2024-31.05.2024</t>
  </si>
  <si>
    <t>15.05.2024-17.05.2024</t>
  </si>
  <si>
    <t>13.05.2024-14.05.2024</t>
  </si>
  <si>
    <t>26.04.2024-10.05.2024</t>
  </si>
  <si>
    <t>23.04.2024-25.04.2024</t>
  </si>
  <si>
    <t>19.04.2024-22.04.2024</t>
  </si>
  <si>
    <t>19.02.2024-04.02.2024</t>
  </si>
  <si>
    <t>13.02.2024-15.02.2024</t>
  </si>
  <si>
    <t>09.02.2024-12.02.2024</t>
  </si>
  <si>
    <t>02.02.2024-08.02.2024</t>
  </si>
  <si>
    <t>31.01.2024-01.02.2024</t>
  </si>
  <si>
    <t>16.01.2024-30.01.2024</t>
  </si>
  <si>
    <t>30.08.2024-02.09.2024</t>
  </si>
  <si>
    <t>28.08.2027-29.08.2024</t>
  </si>
  <si>
    <t>20.08.2024-27.08.2024</t>
  </si>
  <si>
    <t>16.08.2024-19.08.2024</t>
  </si>
  <si>
    <t>01.08.2024-15.08.2024</t>
  </si>
  <si>
    <t>12.05.2025</t>
  </si>
  <si>
    <t>12.03.2025-26.03.2025</t>
  </si>
  <si>
    <t>12.03.2025-27.03.2025</t>
  </si>
  <si>
    <t>01.05.2024</t>
  </si>
  <si>
    <t>06.05.2024</t>
  </si>
  <si>
    <t>04.03.204-18.03.2024</t>
  </si>
  <si>
    <r>
      <rPr>
        <b/>
        <sz val="12"/>
        <color theme="1"/>
        <rFont val="Times New Roman"/>
        <family val="1"/>
        <charset val="204"/>
      </rPr>
      <t>Подземная часть:</t>
    </r>
    <r>
      <rPr>
        <sz val="12"/>
        <color theme="1"/>
        <rFont val="Times New Roman"/>
        <family val="1"/>
        <charset val="204"/>
      </rPr>
      <t xml:space="preserve"> Монолитные работы: устройство плитного ростверкас подбетонкой и срубкой свай, фундаментов под кран, гидроизоляция фундаментной плиты, монолитные конструкции подвала</t>
    </r>
  </si>
  <si>
    <r>
      <rPr>
        <b/>
        <sz val="12"/>
        <color theme="1"/>
        <rFont val="Times New Roman"/>
        <family val="1"/>
        <charset val="204"/>
      </rPr>
      <t xml:space="preserve">Надземная часть: </t>
    </r>
    <r>
      <rPr>
        <sz val="12"/>
        <color theme="1"/>
        <rFont val="Times New Roman"/>
        <family val="1"/>
        <charset val="204"/>
      </rPr>
      <t>Монолитные и сборные конструкции надземной части</t>
    </r>
  </si>
  <si>
    <r>
      <t xml:space="preserve"> Подземная часть:</t>
    </r>
    <r>
      <rPr>
        <sz val="12"/>
        <rFont val="Times New Roman"/>
        <family val="1"/>
        <charset val="204"/>
      </rPr>
      <t xml:space="preserve"> Устройство наружных стен и внутренних перегородок  подзхемной  части</t>
    </r>
  </si>
  <si>
    <r>
      <t xml:space="preserve">Надзмная часть: </t>
    </r>
    <r>
      <rPr>
        <sz val="12"/>
        <rFont val="Times New Roman"/>
        <family val="1"/>
        <charset val="204"/>
      </rPr>
      <t>Устройство наружных стен и внутренних перегородок   надземной части</t>
    </r>
  </si>
  <si>
    <r>
      <rPr>
        <b/>
        <sz val="12"/>
        <color theme="1"/>
        <rFont val="Times New Roman"/>
        <family val="1"/>
        <charset val="204"/>
      </rPr>
      <t>Надземная часть:</t>
    </r>
    <r>
      <rPr>
        <sz val="12"/>
        <color theme="1"/>
        <rFont val="Times New Roman"/>
        <family val="1"/>
        <charset val="204"/>
      </rPr>
      <t xml:space="preserve"> Монолитные и сборные конструкции надземной части</t>
    </r>
  </si>
  <si>
    <r>
      <rPr>
        <b/>
        <sz val="12"/>
        <color theme="1"/>
        <rFont val="Times New Roman"/>
        <family val="1"/>
        <charset val="204"/>
      </rPr>
      <t xml:space="preserve">Подземная часть: </t>
    </r>
    <r>
      <rPr>
        <sz val="12"/>
        <color theme="1"/>
        <rFont val="Times New Roman"/>
        <family val="1"/>
        <charset val="204"/>
      </rPr>
      <t>Монолитные работы: устройство плитного ростверкас подбетонкой и срубкой свай, фундаментов под кран, гидроизоляция фундаментной плиты, монолитные конструкции подвала</t>
    </r>
  </si>
  <si>
    <r>
      <rPr>
        <b/>
        <sz val="12"/>
        <color theme="1"/>
        <rFont val="Times New Roman"/>
        <family val="1"/>
        <charset val="204"/>
      </rPr>
      <t>Надземная часть</t>
    </r>
    <r>
      <rPr>
        <sz val="12"/>
        <color theme="1"/>
        <rFont val="Times New Roman"/>
        <family val="1"/>
        <charset val="204"/>
      </rPr>
      <t>: Монолитные и сборные конструкции надземной части</t>
    </r>
  </si>
  <si>
    <t>06.05.2025-20.05.2025</t>
  </si>
  <si>
    <t>28.04.2025-30.04.2025</t>
  </si>
  <si>
    <t>24.05.2025-25.04.2025</t>
  </si>
  <si>
    <t>17.04.2025-23.04.2025</t>
  </si>
  <si>
    <t>15.04.2025-16.04.2025</t>
  </si>
  <si>
    <t>01.04.2025-14.04.2025</t>
  </si>
  <si>
    <t xml:space="preserve">Автостоянка позиция  22(4)  </t>
  </si>
  <si>
    <t>Автостоянки позиция 23(5)</t>
  </si>
  <si>
    <t xml:space="preserve"> сети</t>
  </si>
  <si>
    <t>05.05.2025-19..05.2025</t>
  </si>
  <si>
    <t>24.04.2025-25.04.2025</t>
  </si>
  <si>
    <t>16.04.2025-23.04.2025</t>
  </si>
  <si>
    <t>14.04.2025-15.04.2025</t>
  </si>
  <si>
    <t>28.03.2025-11.04.2025</t>
  </si>
  <si>
    <t>27.11-10.12.23</t>
  </si>
  <si>
    <t>Отвественные на проведение тендера</t>
  </si>
  <si>
    <t>Отопление</t>
  </si>
  <si>
    <t xml:space="preserve">Отделка </t>
  </si>
  <si>
    <t>Тепловые сети</t>
  </si>
  <si>
    <t>Электричество, в том числе наружное освещение</t>
  </si>
  <si>
    <t>Устройство наружных и внутренних стен, перегородок и парапетов (кладка)</t>
  </si>
  <si>
    <r>
      <t xml:space="preserve"> Подземная часть:</t>
    </r>
    <r>
      <rPr>
        <sz val="12"/>
        <rFont val="Times New Roman"/>
        <family val="1"/>
        <charset val="204"/>
      </rPr>
      <t xml:space="preserve"> Устройство наружных стен и внутренних перегородок  подземной  части</t>
    </r>
  </si>
  <si>
    <t>Монтаж, демонтаж башенного кррана, монтаж дополнительного крепления</t>
  </si>
  <si>
    <t>Договор</t>
  </si>
  <si>
    <t>заключен</t>
  </si>
  <si>
    <t>01.02.20243</t>
  </si>
  <si>
    <r>
      <rPr>
        <b/>
        <sz val="12"/>
        <color theme="1"/>
        <rFont val="Times New Roman"/>
        <family val="1"/>
        <charset val="204"/>
      </rPr>
      <t>Подземная часть:</t>
    </r>
    <r>
      <rPr>
        <sz val="12"/>
        <color theme="1"/>
        <rFont val="Times New Roman"/>
        <family val="1"/>
        <charset val="204"/>
      </rPr>
      <t xml:space="preserve"> Монолитные работы: устройство плитного ростверка с подбетонкой и срубкой свай, фундаментов под кран, гидроизоляция фундаментной плиты, монолитные конструкции подвала</t>
    </r>
  </si>
  <si>
    <t>Многоквартирный жилой дом стр.позиция №20</t>
  </si>
  <si>
    <t>Многоквартирный жилой дом стр.позиция №21</t>
  </si>
  <si>
    <t>Автостоянка стр.позиция №22 (5эт)</t>
  </si>
  <si>
    <t>Устройство ВК</t>
  </si>
  <si>
    <t>Автостоянка стр.позиция №23 (4эт)</t>
  </si>
  <si>
    <t>I этап строительства</t>
  </si>
  <si>
    <t>II этап строительства</t>
  </si>
  <si>
    <t>III этап строительства</t>
  </si>
  <si>
    <t>Наружные сети и благоустройство</t>
  </si>
  <si>
    <t>Комплекс работ по устройству плитного ростверка с подготовкой</t>
  </si>
  <si>
    <t>Устройство фундамента под кран</t>
  </si>
  <si>
    <t>Устройство фундаментной плиты под кран</t>
  </si>
  <si>
    <t xml:space="preserve"> Устройство наружных и внутренних стен, перегородок и парапетов (кладка)</t>
  </si>
  <si>
    <t>Ответственные на проведение тендера</t>
  </si>
  <si>
    <t>Монтаж, демонтаж башенного крана, монтаж дополнительного крепления</t>
  </si>
  <si>
    <r>
      <t xml:space="preserve">Надземная часть: </t>
    </r>
    <r>
      <rPr>
        <sz val="12"/>
        <rFont val="Times New Roman"/>
        <family val="1"/>
        <charset val="204"/>
      </rPr>
      <t>Устройство наружных стен и внутренних перегородок   надземной части</t>
    </r>
  </si>
  <si>
    <t>Отделка помещений подвала</t>
  </si>
  <si>
    <t>ГРАФИК ПРОВЕДЕНИЯ ТЕНДЕРОВ</t>
  </si>
  <si>
    <t>подготовлено</t>
  </si>
  <si>
    <t>Устройство ОВ1, ОВ2 и автоматика вентсистем</t>
  </si>
  <si>
    <t>УстройствоОВ1,  ОВ2 и автоматика вентсистем</t>
  </si>
  <si>
    <t xml:space="preserve">Устройство ВК </t>
  </si>
  <si>
    <t>размещено</t>
  </si>
  <si>
    <t xml:space="preserve">Сроки размещения </t>
  </si>
  <si>
    <t>Сроки проведения</t>
  </si>
  <si>
    <t>Рассмотрение</t>
  </si>
  <si>
    <t xml:space="preserve">«Многоэтажные жилые дома», расположенные по адресу: Ленинградская область, Всеволожский муниципальный район, Бугровское сельское поселение, поселок Бугры, массив Центральное, стр.поз. №17, №18, №19, №20, №21, №22, №23 </t>
  </si>
  <si>
    <t>Устройство ОВ1, ОВ2 и автоматика вент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</si>
</sst>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b/>
      <i/>
      <sz val="36"/>
      <name val="Times New Roman"/>
      <family val="1"/>
      <charset val="204"/>
    </font>
    <font>
      <b/>
      <i/>
      <u/>
      <sz val="3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14"/>
      <name val="Arial"/>
      <family val="2"/>
      <charset val="204"/>
    </font>
    <font>
      <sz val="26"/>
      <name val="Times New Roman"/>
      <family val="1"/>
      <charset val="204"/>
    </font>
    <font>
      <sz val="1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u/>
      <sz val="24"/>
      <color theme="1"/>
      <name val="Times New Roman"/>
      <family val="1"/>
      <charset val="204"/>
    </font>
    <font>
      <b/>
      <u/>
      <sz val="3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u/>
      <sz val="3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4">
    <xf numFmtId="0" fontId="0" fillId="0" borderId="0" xfId="0"/>
    <xf numFmtId="49" fontId="2" fillId="0" borderId="0" xfId="1" applyNumberFormat="1" applyFont="1" applyAlignment="1">
      <alignment horizontal="center"/>
    </xf>
    <xf numFmtId="0" fontId="4" fillId="0" borderId="0" xfId="0" applyFont="1"/>
    <xf numFmtId="49" fontId="5" fillId="0" borderId="0" xfId="1" applyNumberFormat="1" applyFont="1" applyAlignment="1" applyProtection="1">
      <alignment vertical="top" wrapText="1" shrinkToFit="1"/>
      <protection locked="0"/>
    </xf>
    <xf numFmtId="0" fontId="6" fillId="0" borderId="0" xfId="1" applyFont="1" applyAlignment="1" applyProtection="1">
      <alignment shrinkToFit="1"/>
      <protection locked="0"/>
    </xf>
    <xf numFmtId="0" fontId="7" fillId="0" borderId="0" xfId="1" applyFont="1" applyAlignment="1" applyProtection="1">
      <alignment shrinkToFit="1"/>
      <protection locked="0"/>
    </xf>
    <xf numFmtId="0" fontId="8" fillId="0" borderId="0" xfId="1" applyFont="1" applyAlignment="1" applyProtection="1">
      <alignment shrinkToFit="1"/>
      <protection locked="0"/>
    </xf>
    <xf numFmtId="0" fontId="9" fillId="0" borderId="0" xfId="0" applyFont="1"/>
    <xf numFmtId="0" fontId="9" fillId="2" borderId="0" xfId="0" applyFont="1" applyFill="1"/>
    <xf numFmtId="49" fontId="2" fillId="0" borderId="0" xfId="1" applyNumberFormat="1" applyFont="1" applyAlignment="1" applyProtection="1">
      <alignment vertical="center" wrapText="1" shrinkToFit="1"/>
      <protection locked="0"/>
    </xf>
    <xf numFmtId="49" fontId="2" fillId="0" borderId="1" xfId="1" applyNumberFormat="1" applyFont="1" applyBorder="1" applyAlignment="1" applyProtection="1">
      <alignment vertical="top" wrapText="1" shrinkToFit="1"/>
      <protection locked="0"/>
    </xf>
    <xf numFmtId="49" fontId="12" fillId="0" borderId="1" xfId="1" applyNumberFormat="1" applyFont="1" applyBorder="1" applyAlignment="1" applyProtection="1">
      <alignment vertical="top" wrapText="1" shrinkToFit="1"/>
      <protection locked="0"/>
    </xf>
    <xf numFmtId="49" fontId="13" fillId="0" borderId="0" xfId="1" applyNumberFormat="1" applyFont="1" applyAlignment="1" applyProtection="1">
      <alignment vertical="top" wrapText="1" shrinkToFit="1"/>
      <protection locked="0"/>
    </xf>
    <xf numFmtId="49" fontId="13" fillId="2" borderId="0" xfId="1" applyNumberFormat="1" applyFont="1" applyFill="1" applyAlignment="1" applyProtection="1">
      <alignment vertical="top" wrapText="1" shrinkToFit="1"/>
      <protection locked="0"/>
    </xf>
    <xf numFmtId="49" fontId="13" fillId="0" borderId="1" xfId="1" applyNumberFormat="1" applyFont="1" applyBorder="1" applyAlignment="1" applyProtection="1">
      <alignment vertical="top" wrapText="1" shrinkToFit="1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9" fontId="18" fillId="0" borderId="3" xfId="0" applyNumberFormat="1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5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25" fillId="6" borderId="3" xfId="0" applyFont="1" applyFill="1" applyBorder="1"/>
    <xf numFmtId="0" fontId="26" fillId="6" borderId="3" xfId="0" applyFont="1" applyFill="1" applyBorder="1"/>
    <xf numFmtId="0" fontId="26" fillId="6" borderId="3" xfId="0" applyFont="1" applyFill="1" applyBorder="1" applyAlignment="1">
      <alignment wrapText="1"/>
    </xf>
    <xf numFmtId="0" fontId="26" fillId="0" borderId="3" xfId="0" applyFont="1" applyBorder="1"/>
    <xf numFmtId="0" fontId="25" fillId="0" borderId="3" xfId="0" applyFont="1" applyBorder="1"/>
    <xf numFmtId="0" fontId="0" fillId="0" borderId="3" xfId="0" applyBorder="1"/>
    <xf numFmtId="0" fontId="24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8" fillId="6" borderId="3" xfId="0" applyFont="1" applyFill="1" applyBorder="1" applyAlignment="1">
      <alignment horizontal="center"/>
    </xf>
    <xf numFmtId="0" fontId="28" fillId="0" borderId="3" xfId="0" applyFont="1" applyBorder="1" applyAlignment="1">
      <alignment wrapText="1"/>
    </xf>
    <xf numFmtId="0" fontId="28" fillId="0" borderId="3" xfId="0" applyFont="1" applyBorder="1"/>
    <xf numFmtId="0" fontId="28" fillId="6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wrapText="1"/>
    </xf>
    <xf numFmtId="0" fontId="28" fillId="6" borderId="3" xfId="0" applyFont="1" applyFill="1" applyBorder="1" applyAlignment="1">
      <alignment horizontal="center" vertical="center"/>
    </xf>
    <xf numFmtId="0" fontId="29" fillId="6" borderId="3" xfId="0" applyFont="1" applyFill="1" applyBorder="1"/>
    <xf numFmtId="0" fontId="28" fillId="6" borderId="3" xfId="0" applyFont="1" applyFill="1" applyBorder="1"/>
    <xf numFmtId="0" fontId="28" fillId="0" borderId="3" xfId="0" applyFont="1" applyBorder="1" applyAlignment="1">
      <alignment horizontal="center"/>
    </xf>
    <xf numFmtId="0" fontId="29" fillId="0" borderId="3" xfId="0" applyFont="1" applyBorder="1"/>
    <xf numFmtId="0" fontId="2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9" fillId="7" borderId="3" xfId="0" applyFont="1" applyFill="1" applyBorder="1"/>
    <xf numFmtId="0" fontId="28" fillId="7" borderId="3" xfId="0" applyFont="1" applyFill="1" applyBorder="1" applyAlignment="1">
      <alignment horizontal="center" vertical="center"/>
    </xf>
    <xf numFmtId="0" fontId="28" fillId="7" borderId="3" xfId="0" applyFont="1" applyFill="1" applyBorder="1"/>
    <xf numFmtId="0" fontId="31" fillId="0" borderId="3" xfId="0" applyFont="1" applyBorder="1" applyAlignment="1">
      <alignment horizontal="left" vertical="center"/>
    </xf>
    <xf numFmtId="0" fontId="0" fillId="0" borderId="3" xfId="0" applyBorder="1" applyAlignment="1">
      <alignment wrapText="1"/>
    </xf>
    <xf numFmtId="0" fontId="32" fillId="0" borderId="3" xfId="0" applyFont="1" applyBorder="1"/>
    <xf numFmtId="0" fontId="0" fillId="6" borderId="3" xfId="0" applyFill="1" applyBorder="1"/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29" fillId="7" borderId="0" xfId="0" applyFont="1" applyFill="1"/>
    <xf numFmtId="0" fontId="29" fillId="0" borderId="0" xfId="0" applyFont="1"/>
    <xf numFmtId="0" fontId="2" fillId="0" borderId="10" xfId="0" applyFont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6" fillId="8" borderId="3" xfId="0" applyFont="1" applyFill="1" applyBorder="1"/>
    <xf numFmtId="0" fontId="28" fillId="8" borderId="3" xfId="0" applyFont="1" applyFill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28" fillId="8" borderId="3" xfId="0" applyFont="1" applyFill="1" applyBorder="1"/>
    <xf numFmtId="0" fontId="29" fillId="8" borderId="3" xfId="0" applyFont="1" applyFill="1" applyBorder="1"/>
    <xf numFmtId="0" fontId="14" fillId="0" borderId="3" xfId="0" applyFont="1" applyBorder="1"/>
    <xf numFmtId="0" fontId="10" fillId="9" borderId="17" xfId="0" applyFont="1" applyFill="1" applyBorder="1" applyAlignment="1">
      <alignment horizontal="center" vertical="center" wrapText="1"/>
    </xf>
    <xf numFmtId="0" fontId="26" fillId="9" borderId="3" xfId="0" applyFont="1" applyFill="1" applyBorder="1"/>
    <xf numFmtId="0" fontId="28" fillId="9" borderId="3" xfId="0" applyFont="1" applyFill="1" applyBorder="1"/>
    <xf numFmtId="0" fontId="28" fillId="9" borderId="3" xfId="0" applyFont="1" applyFill="1" applyBorder="1" applyAlignment="1">
      <alignment horizontal="center" vertical="center"/>
    </xf>
    <xf numFmtId="0" fontId="29" fillId="9" borderId="3" xfId="0" applyFont="1" applyFill="1" applyBorder="1"/>
    <xf numFmtId="0" fontId="28" fillId="7" borderId="3" xfId="0" applyFont="1" applyFill="1" applyBorder="1" applyAlignment="1">
      <alignment horizontal="center"/>
    </xf>
    <xf numFmtId="0" fontId="28" fillId="9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justify" vertical="center"/>
    </xf>
    <xf numFmtId="0" fontId="5" fillId="7" borderId="0" xfId="0" applyFont="1" applyFill="1"/>
    <xf numFmtId="0" fontId="14" fillId="7" borderId="0" xfId="0" applyFont="1" applyFill="1"/>
    <xf numFmtId="0" fontId="0" fillId="7" borderId="0" xfId="0" applyFill="1"/>
    <xf numFmtId="0" fontId="10" fillId="10" borderId="3" xfId="0" applyFont="1" applyFill="1" applyBorder="1" applyAlignment="1">
      <alignment horizontal="center" vertical="center" wrapText="1"/>
    </xf>
    <xf numFmtId="0" fontId="26" fillId="10" borderId="3" xfId="0" applyFont="1" applyFill="1" applyBorder="1"/>
    <xf numFmtId="0" fontId="28" fillId="10" borderId="3" xfId="0" applyFont="1" applyFill="1" applyBorder="1" applyAlignment="1">
      <alignment horizontal="center" vertical="center"/>
    </xf>
    <xf numFmtId="0" fontId="28" fillId="10" borderId="3" xfId="0" applyFont="1" applyFill="1" applyBorder="1"/>
    <xf numFmtId="0" fontId="29" fillId="10" borderId="3" xfId="0" applyFont="1" applyFill="1" applyBorder="1"/>
    <xf numFmtId="0" fontId="0" fillId="10" borderId="3" xfId="0" applyFill="1" applyBorder="1"/>
    <xf numFmtId="0" fontId="0" fillId="7" borderId="0" xfId="0" applyFill="1" applyAlignment="1">
      <alignment wrapText="1"/>
    </xf>
    <xf numFmtId="0" fontId="10" fillId="11" borderId="3" xfId="0" applyFont="1" applyFill="1" applyBorder="1" applyAlignment="1">
      <alignment horizontal="center" vertical="center" wrapText="1"/>
    </xf>
    <xf numFmtId="0" fontId="26" fillId="12" borderId="3" xfId="0" applyFont="1" applyFill="1" applyBorder="1"/>
    <xf numFmtId="0" fontId="28" fillId="11" borderId="3" xfId="0" applyFont="1" applyFill="1" applyBorder="1"/>
    <xf numFmtId="0" fontId="28" fillId="11" borderId="3" xfId="0" applyFont="1" applyFill="1" applyBorder="1" applyAlignment="1">
      <alignment horizontal="center" vertical="center"/>
    </xf>
    <xf numFmtId="0" fontId="29" fillId="11" borderId="3" xfId="0" applyFont="1" applyFill="1" applyBorder="1"/>
    <xf numFmtId="0" fontId="0" fillId="11" borderId="3" xfId="0" applyFill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26" fillId="13" borderId="3" xfId="0" applyFont="1" applyFill="1" applyBorder="1"/>
    <xf numFmtId="49" fontId="28" fillId="0" borderId="3" xfId="0" applyNumberFormat="1" applyFont="1" applyBorder="1" applyAlignment="1">
      <alignment horizontal="center" vertical="center"/>
    </xf>
    <xf numFmtId="0" fontId="28" fillId="13" borderId="3" xfId="0" applyFont="1" applyFill="1" applyBorder="1"/>
    <xf numFmtId="0" fontId="0" fillId="13" borderId="3" xfId="0" applyFill="1" applyBorder="1"/>
    <xf numFmtId="0" fontId="33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5" fillId="0" borderId="0" xfId="0" applyFont="1"/>
    <xf numFmtId="0" fontId="10" fillId="14" borderId="3" xfId="0" applyFont="1" applyFill="1" applyBorder="1" applyAlignment="1">
      <alignment horizontal="center" vertical="center" wrapText="1"/>
    </xf>
    <xf numFmtId="0" fontId="26" fillId="14" borderId="3" xfId="0" applyFont="1" applyFill="1" applyBorder="1"/>
    <xf numFmtId="0" fontId="10" fillId="0" borderId="3" xfId="0" applyFont="1" applyBorder="1" applyAlignment="1">
      <alignment horizontal="center" vertical="center" wrapText="1"/>
    </xf>
    <xf numFmtId="0" fontId="0" fillId="7" borderId="3" xfId="0" applyFill="1" applyBorder="1"/>
    <xf numFmtId="0" fontId="36" fillId="0" borderId="3" xfId="0" applyFont="1" applyBorder="1" applyAlignment="1">
      <alignment horizontal="right" vertical="center" wrapText="1"/>
    </xf>
    <xf numFmtId="0" fontId="36" fillId="14" borderId="3" xfId="0" applyFont="1" applyFill="1" applyBorder="1" applyAlignment="1">
      <alignment horizontal="right" vertical="center" wrapText="1"/>
    </xf>
    <xf numFmtId="0" fontId="0" fillId="14" borderId="3" xfId="0" applyFill="1" applyBorder="1"/>
    <xf numFmtId="0" fontId="0" fillId="0" borderId="0" xfId="0" applyAlignment="1">
      <alignment wrapText="1"/>
    </xf>
    <xf numFmtId="0" fontId="0" fillId="2" borderId="0" xfId="0" applyFill="1"/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/>
    <xf numFmtId="0" fontId="38" fillId="0" borderId="0" xfId="0" applyFont="1"/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8" fillId="0" borderId="13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2" xfId="0" applyFont="1" applyBorder="1"/>
    <xf numFmtId="0" fontId="38" fillId="0" borderId="1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/>
    <xf numFmtId="0" fontId="38" fillId="0" borderId="10" xfId="0" applyFont="1" applyBorder="1"/>
    <xf numFmtId="0" fontId="38" fillId="0" borderId="1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38" fillId="0" borderId="25" xfId="0" applyFont="1" applyBorder="1"/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/>
    <xf numFmtId="0" fontId="38" fillId="0" borderId="28" xfId="0" applyFont="1" applyBorder="1"/>
    <xf numFmtId="0" fontId="8" fillId="6" borderId="0" xfId="1" applyFont="1" applyFill="1" applyAlignment="1" applyProtection="1">
      <alignment shrinkToFit="1"/>
      <protection locked="0"/>
    </xf>
    <xf numFmtId="49" fontId="13" fillId="6" borderId="0" xfId="1" applyNumberFormat="1" applyFont="1" applyFill="1" applyAlignment="1" applyProtection="1">
      <alignment vertical="top" wrapText="1" shrinkToFit="1"/>
      <protection locked="0"/>
    </xf>
    <xf numFmtId="49" fontId="18" fillId="6" borderId="3" xfId="0" applyNumberFormat="1" applyFont="1" applyFill="1" applyBorder="1" applyAlignment="1">
      <alignment horizontal="center" vertical="center" textRotation="90" wrapText="1"/>
    </xf>
    <xf numFmtId="0" fontId="14" fillId="6" borderId="14" xfId="0" applyFont="1" applyFill="1" applyBorder="1" applyAlignment="1">
      <alignment horizontal="center" vertical="center"/>
    </xf>
    <xf numFmtId="0" fontId="29" fillId="6" borderId="0" xfId="0" applyFont="1" applyFill="1"/>
    <xf numFmtId="0" fontId="0" fillId="6" borderId="0" xfId="0" applyFill="1"/>
    <xf numFmtId="0" fontId="10" fillId="6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49" fontId="13" fillId="3" borderId="0" xfId="1" applyNumberFormat="1" applyFont="1" applyFill="1" applyAlignment="1" applyProtection="1">
      <alignment vertical="top" wrapText="1" shrinkToFit="1"/>
      <protection locked="0"/>
    </xf>
    <xf numFmtId="49" fontId="18" fillId="3" borderId="3" xfId="0" applyNumberFormat="1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/>
    </xf>
    <xf numFmtId="0" fontId="26" fillId="3" borderId="3" xfId="0" applyFont="1" applyFill="1" applyBorder="1"/>
    <xf numFmtId="0" fontId="28" fillId="3" borderId="3" xfId="0" applyFont="1" applyFill="1" applyBorder="1"/>
    <xf numFmtId="0" fontId="0" fillId="3" borderId="3" xfId="0" applyFill="1" applyBorder="1"/>
    <xf numFmtId="0" fontId="29" fillId="3" borderId="0" xfId="0" applyFont="1" applyFill="1"/>
    <xf numFmtId="0" fontId="28" fillId="3" borderId="3" xfId="0" applyFont="1" applyFill="1" applyBorder="1" applyAlignment="1">
      <alignment horizontal="center" vertical="center"/>
    </xf>
    <xf numFmtId="0" fontId="0" fillId="3" borderId="0" xfId="0" applyFill="1"/>
    <xf numFmtId="0" fontId="10" fillId="3" borderId="3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right" vertical="center" wrapText="1"/>
    </xf>
    <xf numFmtId="0" fontId="30" fillId="15" borderId="3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28" fillId="15" borderId="3" xfId="0" applyFont="1" applyFill="1" applyBorder="1"/>
    <xf numFmtId="0" fontId="29" fillId="15" borderId="3" xfId="0" applyFont="1" applyFill="1" applyBorder="1"/>
    <xf numFmtId="0" fontId="29" fillId="15" borderId="3" xfId="0" applyFont="1" applyFill="1" applyBorder="1" applyAlignment="1">
      <alignment wrapText="1"/>
    </xf>
    <xf numFmtId="0" fontId="28" fillId="15" borderId="3" xfId="0" applyFont="1" applyFill="1" applyBorder="1" applyAlignment="1">
      <alignment horizontal="center" vertical="center"/>
    </xf>
    <xf numFmtId="0" fontId="0" fillId="15" borderId="3" xfId="0" applyFill="1" applyBorder="1"/>
    <xf numFmtId="0" fontId="0" fillId="15" borderId="0" xfId="0" applyFill="1"/>
    <xf numFmtId="0" fontId="30" fillId="16" borderId="3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left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28" fillId="16" borderId="3" xfId="0" applyFont="1" applyFill="1" applyBorder="1"/>
    <xf numFmtId="0" fontId="29" fillId="16" borderId="3" xfId="0" applyFont="1" applyFill="1" applyBorder="1"/>
    <xf numFmtId="0" fontId="29" fillId="16" borderId="3" xfId="0" applyFont="1" applyFill="1" applyBorder="1" applyAlignment="1">
      <alignment wrapText="1"/>
    </xf>
    <xf numFmtId="0" fontId="28" fillId="16" borderId="3" xfId="0" applyFont="1" applyFill="1" applyBorder="1" applyAlignment="1">
      <alignment horizontal="center" vertical="center"/>
    </xf>
    <xf numFmtId="0" fontId="0" fillId="16" borderId="3" xfId="0" applyFill="1" applyBorder="1"/>
    <xf numFmtId="0" fontId="0" fillId="16" borderId="0" xfId="0" applyFill="1"/>
    <xf numFmtId="0" fontId="0" fillId="2" borderId="3" xfId="0" applyFill="1" applyBorder="1"/>
    <xf numFmtId="0" fontId="38" fillId="0" borderId="19" xfId="0" applyFont="1" applyBorder="1" applyAlignment="1">
      <alignment wrapText="1"/>
    </xf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3" xfId="0" applyFont="1" applyBorder="1" applyAlignment="1">
      <alignment horizontal="right" vertical="center"/>
    </xf>
    <xf numFmtId="0" fontId="37" fillId="0" borderId="20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38" fillId="0" borderId="3" xfId="0" applyFont="1" applyBorder="1" applyAlignment="1">
      <alignment vertical="center"/>
    </xf>
    <xf numFmtId="0" fontId="37" fillId="0" borderId="3" xfId="0" applyFont="1" applyBorder="1" applyAlignment="1">
      <alignment horizontal="center"/>
    </xf>
    <xf numFmtId="49" fontId="18" fillId="2" borderId="3" xfId="0" applyNumberFormat="1" applyFont="1" applyFill="1" applyBorder="1" applyAlignment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/>
    </xf>
    <xf numFmtId="0" fontId="26" fillId="2" borderId="3" xfId="0" applyFont="1" applyFill="1" applyBorder="1"/>
    <xf numFmtId="0" fontId="28" fillId="2" borderId="3" xfId="0" applyFont="1" applyFill="1" applyBorder="1"/>
    <xf numFmtId="0" fontId="28" fillId="2" borderId="3" xfId="0" applyFont="1" applyFill="1" applyBorder="1" applyAlignment="1">
      <alignment horizontal="center" vertical="center"/>
    </xf>
    <xf numFmtId="0" fontId="29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38" fillId="0" borderId="22" xfId="0" applyFont="1" applyBorder="1" applyAlignment="1">
      <alignment horizontal="center" wrapText="1"/>
    </xf>
    <xf numFmtId="14" fontId="37" fillId="0" borderId="3" xfId="0" applyNumberFormat="1" applyFont="1" applyBorder="1" applyAlignment="1">
      <alignment horizontal="right"/>
    </xf>
    <xf numFmtId="0" fontId="38" fillId="0" borderId="14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1" fillId="0" borderId="36" xfId="0" applyFont="1" applyBorder="1" applyAlignment="1">
      <alignment horizontal="center"/>
    </xf>
    <xf numFmtId="14" fontId="38" fillId="7" borderId="3" xfId="0" applyNumberFormat="1" applyFont="1" applyFill="1" applyBorder="1" applyAlignment="1">
      <alignment horizontal="center"/>
    </xf>
    <xf numFmtId="14" fontId="38" fillId="6" borderId="3" xfId="0" applyNumberFormat="1" applyFont="1" applyFill="1" applyBorder="1" applyAlignment="1">
      <alignment horizontal="center" vertical="center"/>
    </xf>
    <xf numFmtId="14" fontId="38" fillId="0" borderId="3" xfId="0" applyNumberFormat="1" applyFont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7" fillId="0" borderId="2" xfId="0" applyFont="1" applyBorder="1"/>
    <xf numFmtId="0" fontId="37" fillId="0" borderId="2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right"/>
    </xf>
    <xf numFmtId="0" fontId="38" fillId="6" borderId="3" xfId="0" applyFont="1" applyFill="1" applyBorder="1" applyAlignment="1">
      <alignment wrapText="1"/>
    </xf>
    <xf numFmtId="0" fontId="38" fillId="6" borderId="22" xfId="0" applyFont="1" applyFill="1" applyBorder="1" applyAlignment="1">
      <alignment wrapText="1"/>
    </xf>
    <xf numFmtId="0" fontId="38" fillId="0" borderId="29" xfId="0" applyFont="1" applyBorder="1" applyAlignment="1">
      <alignment horizontal="center" vertical="center"/>
    </xf>
    <xf numFmtId="0" fontId="38" fillId="6" borderId="13" xfId="0" applyFont="1" applyFill="1" applyBorder="1" applyAlignment="1">
      <alignment wrapText="1"/>
    </xf>
    <xf numFmtId="14" fontId="38" fillId="7" borderId="3" xfId="0" applyNumberFormat="1" applyFont="1" applyFill="1" applyBorder="1" applyAlignment="1">
      <alignment horizontal="center" vertical="center"/>
    </xf>
    <xf numFmtId="0" fontId="42" fillId="17" borderId="13" xfId="0" applyFont="1" applyFill="1" applyBorder="1" applyAlignment="1">
      <alignment horizontal="center" vertical="center"/>
    </xf>
    <xf numFmtId="0" fontId="42" fillId="17" borderId="13" xfId="0" applyFont="1" applyFill="1" applyBorder="1"/>
    <xf numFmtId="0" fontId="42" fillId="17" borderId="19" xfId="0" applyFont="1" applyFill="1" applyBorder="1" applyAlignment="1">
      <alignment wrapText="1"/>
    </xf>
    <xf numFmtId="0" fontId="42" fillId="17" borderId="14" xfId="0" applyFont="1" applyFill="1" applyBorder="1"/>
    <xf numFmtId="0" fontId="38" fillId="17" borderId="3" xfId="0" applyFont="1" applyFill="1" applyBorder="1" applyAlignment="1">
      <alignment horizontal="center" vertical="center"/>
    </xf>
    <xf numFmtId="0" fontId="37" fillId="17" borderId="3" xfId="0" applyFont="1" applyFill="1" applyBorder="1"/>
    <xf numFmtId="0" fontId="38" fillId="17" borderId="10" xfId="0" applyFont="1" applyFill="1" applyBorder="1" applyAlignment="1">
      <alignment horizontal="center" vertical="center"/>
    </xf>
    <xf numFmtId="0" fontId="38" fillId="17" borderId="3" xfId="0" applyFont="1" applyFill="1" applyBorder="1"/>
    <xf numFmtId="0" fontId="38" fillId="17" borderId="10" xfId="0" applyFont="1" applyFill="1" applyBorder="1"/>
    <xf numFmtId="0" fontId="37" fillId="17" borderId="3" xfId="0" applyFont="1" applyFill="1" applyBorder="1" applyAlignment="1">
      <alignment horizontal="center" vertical="center"/>
    </xf>
    <xf numFmtId="0" fontId="37" fillId="17" borderId="3" xfId="0" applyFont="1" applyFill="1" applyBorder="1" applyAlignment="1">
      <alignment horizontal="right"/>
    </xf>
    <xf numFmtId="14" fontId="42" fillId="7" borderId="3" xfId="0" applyNumberFormat="1" applyFont="1" applyFill="1" applyBorder="1" applyAlignment="1">
      <alignment horizontal="center" vertical="center" wrapText="1"/>
    </xf>
    <xf numFmtId="0" fontId="38" fillId="17" borderId="3" xfId="0" applyFont="1" applyFill="1" applyBorder="1" applyAlignment="1">
      <alignment horizontal="center"/>
    </xf>
    <xf numFmtId="0" fontId="37" fillId="7" borderId="3" xfId="0" applyFont="1" applyFill="1" applyBorder="1"/>
    <xf numFmtId="0" fontId="38" fillId="7" borderId="3" xfId="0" applyFont="1" applyFill="1" applyBorder="1" applyAlignment="1">
      <alignment horizontal="center"/>
    </xf>
    <xf numFmtId="0" fontId="37" fillId="7" borderId="3" xfId="0" applyFont="1" applyFill="1" applyBorder="1" applyAlignment="1">
      <alignment horizontal="right"/>
    </xf>
    <xf numFmtId="0" fontId="38" fillId="7" borderId="2" xfId="0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14" fontId="42" fillId="7" borderId="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horizontal="center" vertical="center" wrapText="1"/>
    </xf>
    <xf numFmtId="0" fontId="13" fillId="17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3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38" fillId="6" borderId="0" xfId="0" applyFont="1" applyFill="1"/>
    <xf numFmtId="164" fontId="38" fillId="0" borderId="0" xfId="0" applyNumberFormat="1" applyFont="1"/>
    <xf numFmtId="14" fontId="38" fillId="0" borderId="4" xfId="0" applyNumberFormat="1" applyFont="1" applyBorder="1" applyAlignment="1">
      <alignment horizontal="center" vertical="center"/>
    </xf>
    <xf numFmtId="14" fontId="38" fillId="0" borderId="8" xfId="0" applyNumberFormat="1" applyFont="1" applyBorder="1" applyAlignment="1">
      <alignment horizontal="center" vertical="center"/>
    </xf>
    <xf numFmtId="14" fontId="38" fillId="0" borderId="4" xfId="0" applyNumberFormat="1" applyFont="1" applyBorder="1" applyAlignment="1">
      <alignment vertical="center"/>
    </xf>
    <xf numFmtId="14" fontId="38" fillId="0" borderId="50" xfId="0" applyNumberFormat="1" applyFont="1" applyBorder="1" applyAlignment="1">
      <alignment horizontal="center" vertical="center"/>
    </xf>
    <xf numFmtId="14" fontId="38" fillId="0" borderId="51" xfId="0" applyNumberFormat="1" applyFont="1" applyBorder="1" applyAlignment="1">
      <alignment horizontal="center" vertical="center"/>
    </xf>
    <xf numFmtId="14" fontId="38" fillId="0" borderId="50" xfId="0" applyNumberFormat="1" applyFont="1" applyBorder="1" applyAlignment="1">
      <alignment vertical="center"/>
    </xf>
    <xf numFmtId="14" fontId="38" fillId="0" borderId="44" xfId="0" applyNumberFormat="1" applyFont="1" applyBorder="1" applyAlignment="1">
      <alignment horizontal="center"/>
    </xf>
    <xf numFmtId="14" fontId="38" fillId="0" borderId="41" xfId="0" applyNumberFormat="1" applyFont="1" applyBorder="1" applyAlignment="1">
      <alignment horizontal="center" vertical="center"/>
    </xf>
    <xf numFmtId="14" fontId="38" fillId="0" borderId="42" xfId="0" applyNumberFormat="1" applyFont="1" applyBorder="1" applyAlignment="1">
      <alignment horizontal="center" vertical="center"/>
    </xf>
    <xf numFmtId="14" fontId="38" fillId="0" borderId="41" xfId="0" applyNumberFormat="1" applyFont="1" applyBorder="1" applyAlignment="1">
      <alignment vertical="center"/>
    </xf>
    <xf numFmtId="14" fontId="38" fillId="0" borderId="28" xfId="0" applyNumberFormat="1" applyFont="1" applyBorder="1" applyAlignment="1">
      <alignment horizontal="center"/>
    </xf>
    <xf numFmtId="0" fontId="13" fillId="0" borderId="19" xfId="0" applyFont="1" applyBorder="1" applyAlignment="1">
      <alignment horizontal="left" vertical="center" wrapText="1"/>
    </xf>
    <xf numFmtId="14" fontId="38" fillId="0" borderId="50" xfId="0" applyNumberFormat="1" applyFont="1" applyBorder="1" applyAlignment="1">
      <alignment horizontal="center"/>
    </xf>
    <xf numFmtId="14" fontId="38" fillId="0" borderId="51" xfId="0" applyNumberFormat="1" applyFont="1" applyBorder="1" applyAlignment="1">
      <alignment horizontal="center"/>
    </xf>
    <xf numFmtId="14" fontId="38" fillId="0" borderId="50" xfId="0" applyNumberFormat="1" applyFont="1" applyBorder="1" applyAlignment="1"/>
    <xf numFmtId="0" fontId="13" fillId="0" borderId="22" xfId="0" applyFont="1" applyBorder="1" applyAlignment="1">
      <alignment horizontal="left" vertical="center" wrapText="1"/>
    </xf>
    <xf numFmtId="14" fontId="38" fillId="0" borderId="41" xfId="0" applyNumberFormat="1" applyFont="1" applyBorder="1" applyAlignment="1">
      <alignment horizontal="center" vertical="top"/>
    </xf>
    <xf numFmtId="14" fontId="38" fillId="0" borderId="42" xfId="0" applyNumberFormat="1" applyFont="1" applyBorder="1" applyAlignment="1">
      <alignment horizontal="center" vertical="top"/>
    </xf>
    <xf numFmtId="14" fontId="38" fillId="0" borderId="41" xfId="0" applyNumberFormat="1" applyFont="1" applyBorder="1" applyAlignment="1">
      <alignment vertical="top"/>
    </xf>
    <xf numFmtId="0" fontId="38" fillId="0" borderId="19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7" borderId="22" xfId="0" applyFont="1" applyFill="1" applyBorder="1" applyAlignment="1">
      <alignment horizontal="left" vertical="center" wrapText="1"/>
    </xf>
    <xf numFmtId="0" fontId="38" fillId="0" borderId="41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42" fillId="17" borderId="18" xfId="0" applyFont="1" applyFill="1" applyBorder="1" applyAlignment="1">
      <alignment horizontal="center" vertical="center"/>
    </xf>
    <xf numFmtId="0" fontId="42" fillId="17" borderId="19" xfId="0" applyFont="1" applyFill="1" applyBorder="1"/>
    <xf numFmtId="0" fontId="42" fillId="17" borderId="19" xfId="0" applyFont="1" applyFill="1" applyBorder="1" applyAlignment="1">
      <alignment horizontal="center" vertical="center"/>
    </xf>
    <xf numFmtId="0" fontId="42" fillId="17" borderId="23" xfId="0" applyFont="1" applyFill="1" applyBorder="1"/>
    <xf numFmtId="0" fontId="42" fillId="17" borderId="20" xfId="0" applyFont="1" applyFill="1" applyBorder="1"/>
    <xf numFmtId="0" fontId="37" fillId="0" borderId="53" xfId="0" applyFont="1" applyBorder="1" applyAlignment="1">
      <alignment horizontal="right"/>
    </xf>
    <xf numFmtId="14" fontId="38" fillId="0" borderId="52" xfId="0" applyNumberFormat="1" applyFont="1" applyBorder="1" applyAlignment="1">
      <alignment horizontal="center"/>
    </xf>
    <xf numFmtId="0" fontId="38" fillId="0" borderId="5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14" fontId="38" fillId="0" borderId="4" xfId="0" applyNumberFormat="1" applyFont="1" applyBorder="1"/>
    <xf numFmtId="14" fontId="38" fillId="0" borderId="4" xfId="0" applyNumberFormat="1" applyFont="1" applyBorder="1" applyAlignment="1">
      <alignment wrapText="1"/>
    </xf>
    <xf numFmtId="14" fontId="38" fillId="0" borderId="8" xfId="0" applyNumberFormat="1" applyFont="1" applyBorder="1"/>
    <xf numFmtId="14" fontId="38" fillId="0" borderId="52" xfId="0" applyNumberFormat="1" applyFont="1" applyBorder="1"/>
    <xf numFmtId="14" fontId="38" fillId="0" borderId="4" xfId="0" applyNumberFormat="1" applyFont="1" applyFill="1" applyBorder="1" applyAlignment="1">
      <alignment horizontal="center" vertical="center"/>
    </xf>
    <xf numFmtId="14" fontId="38" fillId="0" borderId="8" xfId="0" applyNumberFormat="1" applyFont="1" applyFill="1" applyBorder="1" applyAlignment="1">
      <alignment horizontal="center" vertical="center"/>
    </xf>
    <xf numFmtId="14" fontId="38" fillId="0" borderId="4" xfId="0" applyNumberFormat="1" applyFont="1" applyFill="1" applyBorder="1" applyAlignment="1">
      <alignment vertical="center"/>
    </xf>
    <xf numFmtId="14" fontId="38" fillId="0" borderId="50" xfId="0" applyNumberFormat="1" applyFont="1" applyFill="1" applyBorder="1" applyAlignment="1">
      <alignment horizontal="center" vertical="center"/>
    </xf>
    <xf numFmtId="14" fontId="38" fillId="0" borderId="51" xfId="0" applyNumberFormat="1" applyFont="1" applyFill="1" applyBorder="1" applyAlignment="1">
      <alignment horizontal="center" vertical="center"/>
    </xf>
    <xf numFmtId="14" fontId="38" fillId="0" borderId="50" xfId="0" applyNumberFormat="1" applyFont="1" applyFill="1" applyBorder="1" applyAlignment="1">
      <alignment vertical="center"/>
    </xf>
    <xf numFmtId="14" fontId="38" fillId="0" borderId="44" xfId="0" applyNumberFormat="1" applyFont="1" applyFill="1" applyBorder="1" applyAlignment="1">
      <alignment horizontal="center"/>
    </xf>
    <xf numFmtId="14" fontId="38" fillId="0" borderId="41" xfId="0" applyNumberFormat="1" applyFont="1" applyFill="1" applyBorder="1" applyAlignment="1">
      <alignment horizontal="center" vertical="center"/>
    </xf>
    <xf numFmtId="14" fontId="38" fillId="0" borderId="42" xfId="0" applyNumberFormat="1" applyFont="1" applyFill="1" applyBorder="1" applyAlignment="1">
      <alignment horizontal="center" vertical="center"/>
    </xf>
    <xf numFmtId="14" fontId="38" fillId="0" borderId="41" xfId="0" applyNumberFormat="1" applyFont="1" applyFill="1" applyBorder="1" applyAlignment="1">
      <alignment vertical="center"/>
    </xf>
    <xf numFmtId="14" fontId="38" fillId="0" borderId="28" xfId="0" applyNumberFormat="1" applyFont="1" applyFill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38" fillId="0" borderId="54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/>
    </xf>
    <xf numFmtId="0" fontId="38" fillId="0" borderId="41" xfId="0" applyFont="1" applyBorder="1" applyAlignment="1">
      <alignment horizontal="center" vertical="top"/>
    </xf>
    <xf numFmtId="14" fontId="38" fillId="0" borderId="52" xfId="0" applyNumberFormat="1" applyFont="1" applyFill="1" applyBorder="1" applyAlignment="1">
      <alignment horizontal="center"/>
    </xf>
    <xf numFmtId="0" fontId="37" fillId="0" borderId="53" xfId="0" applyFont="1" applyFill="1" applyBorder="1" applyAlignment="1">
      <alignment horizontal="right"/>
    </xf>
    <xf numFmtId="14" fontId="38" fillId="0" borderId="52" xfId="0" applyNumberFormat="1" applyFont="1" applyFill="1" applyBorder="1"/>
    <xf numFmtId="14" fontId="38" fillId="0" borderId="50" xfId="0" applyNumberFormat="1" applyFont="1" applyBorder="1"/>
    <xf numFmtId="0" fontId="38" fillId="0" borderId="41" xfId="0" applyFont="1" applyBorder="1"/>
    <xf numFmtId="0" fontId="38" fillId="18" borderId="39" xfId="0" applyFont="1" applyFill="1" applyBorder="1" applyAlignment="1">
      <alignment horizontal="center" vertical="center"/>
    </xf>
    <xf numFmtId="0" fontId="38" fillId="18" borderId="33" xfId="0" applyFont="1" applyFill="1" applyBorder="1"/>
    <xf numFmtId="0" fontId="38" fillId="18" borderId="40" xfId="0" applyFont="1" applyFill="1" applyBorder="1"/>
    <xf numFmtId="0" fontId="38" fillId="19" borderId="54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left" vertical="center"/>
    </xf>
    <xf numFmtId="14" fontId="38" fillId="19" borderId="4" xfId="0" applyNumberFormat="1" applyFont="1" applyFill="1" applyBorder="1" applyAlignment="1">
      <alignment horizontal="center" vertical="center"/>
    </xf>
    <xf numFmtId="14" fontId="38" fillId="19" borderId="8" xfId="0" applyNumberFormat="1" applyFont="1" applyFill="1" applyBorder="1" applyAlignment="1">
      <alignment horizontal="center" vertical="center"/>
    </xf>
    <xf numFmtId="0" fontId="38" fillId="0" borderId="0" xfId="0" applyFont="1" applyFill="1"/>
    <xf numFmtId="14" fontId="38" fillId="0" borderId="49" xfId="0" applyNumberFormat="1" applyFont="1" applyBorder="1" applyAlignment="1">
      <alignment horizontal="center" vertical="center"/>
    </xf>
    <xf numFmtId="14" fontId="38" fillId="0" borderId="43" xfId="0" applyNumberFormat="1" applyFont="1" applyBorder="1" applyAlignment="1">
      <alignment horizontal="center" vertical="center"/>
    </xf>
    <xf numFmtId="14" fontId="38" fillId="0" borderId="57" xfId="0" applyNumberFormat="1" applyFont="1" applyFill="1" applyBorder="1" applyAlignment="1">
      <alignment horizontal="center"/>
    </xf>
    <xf numFmtId="14" fontId="38" fillId="0" borderId="42" xfId="0" applyNumberFormat="1" applyFont="1" applyBorder="1" applyAlignment="1">
      <alignment vertical="top"/>
    </xf>
    <xf numFmtId="14" fontId="38" fillId="0" borderId="51" xfId="0" applyNumberFormat="1" applyFont="1" applyBorder="1" applyAlignment="1"/>
    <xf numFmtId="14" fontId="38" fillId="0" borderId="46" xfId="0" applyNumberFormat="1" applyFont="1" applyFill="1" applyBorder="1" applyAlignment="1">
      <alignment horizontal="center"/>
    </xf>
    <xf numFmtId="14" fontId="38" fillId="0" borderId="44" xfId="0" applyNumberFormat="1" applyFont="1" applyBorder="1" applyAlignment="1">
      <alignment vertical="center"/>
    </xf>
    <xf numFmtId="14" fontId="38" fillId="0" borderId="28" xfId="0" applyNumberFormat="1" applyFont="1" applyBorder="1" applyAlignment="1">
      <alignment vertical="center"/>
    </xf>
    <xf numFmtId="0" fontId="38" fillId="0" borderId="42" xfId="0" applyFont="1" applyBorder="1"/>
    <xf numFmtId="0" fontId="38" fillId="0" borderId="41" xfId="0" applyFont="1" applyBorder="1" applyAlignment="1">
      <alignment horizontal="center" wrapText="1"/>
    </xf>
    <xf numFmtId="0" fontId="38" fillId="0" borderId="4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14" fontId="38" fillId="0" borderId="50" xfId="0" applyNumberFormat="1" applyFont="1" applyBorder="1" applyAlignment="1">
      <alignment horizontal="right"/>
    </xf>
    <xf numFmtId="14" fontId="38" fillId="0" borderId="41" xfId="0" applyNumberFormat="1" applyFont="1" applyBorder="1" applyAlignment="1">
      <alignment horizontal="right" vertical="top"/>
    </xf>
    <xf numFmtId="0" fontId="37" fillId="19" borderId="54" xfId="0" applyFont="1" applyFill="1" applyBorder="1" applyAlignment="1">
      <alignment horizontal="center" vertical="center"/>
    </xf>
    <xf numFmtId="0" fontId="37" fillId="19" borderId="4" xfId="0" applyFont="1" applyFill="1" applyBorder="1" applyAlignment="1">
      <alignment horizontal="left" vertical="center"/>
    </xf>
    <xf numFmtId="14" fontId="37" fillId="19" borderId="4" xfId="0" applyNumberFormat="1" applyFont="1" applyFill="1" applyBorder="1" applyAlignment="1">
      <alignment horizontal="center" vertical="center"/>
    </xf>
    <xf numFmtId="14" fontId="37" fillId="19" borderId="8" xfId="0" applyNumberFormat="1" applyFont="1" applyFill="1" applyBorder="1" applyAlignment="1">
      <alignment horizontal="center" vertical="center"/>
    </xf>
    <xf numFmtId="14" fontId="37" fillId="19" borderId="4" xfId="0" applyNumberFormat="1" applyFont="1" applyFill="1" applyBorder="1" applyAlignment="1">
      <alignment vertical="center"/>
    </xf>
    <xf numFmtId="14" fontId="37" fillId="19" borderId="52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42" fillId="17" borderId="20" xfId="0" applyFont="1" applyFill="1" applyBorder="1" applyAlignment="1">
      <alignment wrapText="1"/>
    </xf>
    <xf numFmtId="0" fontId="38" fillId="0" borderId="5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/>
    </xf>
    <xf numFmtId="0" fontId="38" fillId="0" borderId="28" xfId="0" applyFont="1" applyBorder="1" applyAlignment="1">
      <alignment horizontal="center" vertical="top"/>
    </xf>
    <xf numFmtId="14" fontId="38" fillId="0" borderId="28" xfId="0" applyNumberFormat="1" applyFont="1" applyBorder="1" applyAlignment="1">
      <alignment horizontal="center" vertical="top"/>
    </xf>
    <xf numFmtId="14" fontId="38" fillId="0" borderId="44" xfId="0" applyNumberFormat="1" applyFont="1" applyBorder="1" applyAlignment="1">
      <alignment horizontal="center" vertical="center"/>
    </xf>
    <xf numFmtId="14" fontId="38" fillId="0" borderId="28" xfId="0" applyNumberFormat="1" applyFont="1" applyBorder="1" applyAlignment="1">
      <alignment horizontal="center" vertical="center"/>
    </xf>
    <xf numFmtId="14" fontId="38" fillId="0" borderId="52" xfId="0" applyNumberFormat="1" applyFont="1" applyBorder="1" applyAlignment="1">
      <alignment wrapText="1"/>
    </xf>
    <xf numFmtId="14" fontId="38" fillId="0" borderId="52" xfId="0" applyNumberFormat="1" applyFont="1" applyFill="1" applyBorder="1" applyAlignment="1">
      <alignment horizontal="center" vertical="center"/>
    </xf>
    <xf numFmtId="14" fontId="38" fillId="0" borderId="44" xfId="0" applyNumberFormat="1" applyFont="1" applyFill="1" applyBorder="1" applyAlignment="1">
      <alignment horizontal="center" vertical="center"/>
    </xf>
    <xf numFmtId="14" fontId="38" fillId="0" borderId="28" xfId="0" applyNumberFormat="1" applyFont="1" applyFill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13" fillId="17" borderId="23" xfId="0" applyFont="1" applyFill="1" applyBorder="1" applyAlignment="1"/>
    <xf numFmtId="0" fontId="38" fillId="0" borderId="51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/>
    </xf>
    <xf numFmtId="0" fontId="38" fillId="8" borderId="54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left" vertical="center"/>
    </xf>
    <xf numFmtId="14" fontId="38" fillId="8" borderId="4" xfId="0" applyNumberFormat="1" applyFont="1" applyFill="1" applyBorder="1"/>
    <xf numFmtId="14" fontId="38" fillId="0" borderId="50" xfId="0" applyNumberFormat="1" applyFont="1" applyFill="1" applyBorder="1" applyAlignment="1">
      <alignment horizontal="center"/>
    </xf>
    <xf numFmtId="14" fontId="38" fillId="0" borderId="51" xfId="0" applyNumberFormat="1" applyFont="1" applyFill="1" applyBorder="1" applyAlignment="1">
      <alignment horizontal="center"/>
    </xf>
    <xf numFmtId="14" fontId="38" fillId="0" borderId="41" xfId="0" applyNumberFormat="1" applyFont="1" applyFill="1" applyBorder="1" applyAlignment="1">
      <alignment horizontal="center" vertical="top"/>
    </xf>
    <xf numFmtId="14" fontId="38" fillId="0" borderId="42" xfId="0" applyNumberFormat="1" applyFont="1" applyFill="1" applyBorder="1" applyAlignment="1">
      <alignment horizontal="center" vertical="top"/>
    </xf>
    <xf numFmtId="0" fontId="38" fillId="0" borderId="38" xfId="0" applyFont="1" applyFill="1" applyBorder="1" applyAlignment="1">
      <alignment horizontal="center" vertical="center"/>
    </xf>
    <xf numFmtId="0" fontId="37" fillId="0" borderId="2" xfId="0" applyFont="1" applyFill="1" applyBorder="1"/>
    <xf numFmtId="0" fontId="38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50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/>
    </xf>
    <xf numFmtId="14" fontId="38" fillId="0" borderId="4" xfId="0" applyNumberFormat="1" applyFont="1" applyFill="1" applyBorder="1"/>
    <xf numFmtId="0" fontId="42" fillId="0" borderId="18" xfId="0" applyFont="1" applyFill="1" applyBorder="1" applyAlignment="1">
      <alignment horizontal="center" vertical="center"/>
    </xf>
    <xf numFmtId="0" fontId="42" fillId="0" borderId="19" xfId="0" applyFont="1" applyFill="1" applyBorder="1"/>
    <xf numFmtId="0" fontId="38" fillId="15" borderId="38" xfId="0" applyFont="1" applyFill="1" applyBorder="1" applyAlignment="1">
      <alignment horizontal="center" vertical="center"/>
    </xf>
    <xf numFmtId="0" fontId="37" fillId="15" borderId="2" xfId="0" applyFont="1" applyFill="1" applyBorder="1"/>
    <xf numFmtId="0" fontId="38" fillId="15" borderId="2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18" borderId="34" xfId="0" applyFont="1" applyFill="1" applyBorder="1"/>
    <xf numFmtId="14" fontId="38" fillId="0" borderId="41" xfId="0" applyNumberFormat="1" applyFont="1" applyFill="1" applyBorder="1" applyAlignment="1">
      <alignment horizontal="center"/>
    </xf>
    <xf numFmtId="14" fontId="38" fillId="3" borderId="50" xfId="0" applyNumberFormat="1" applyFont="1" applyFill="1" applyBorder="1" applyAlignment="1">
      <alignment horizontal="center"/>
    </xf>
    <xf numFmtId="14" fontId="38" fillId="3" borderId="41" xfId="0" applyNumberFormat="1" applyFont="1" applyFill="1" applyBorder="1" applyAlignment="1">
      <alignment horizontal="center"/>
    </xf>
    <xf numFmtId="14" fontId="38" fillId="0" borderId="4" xfId="0" applyNumberFormat="1" applyFont="1" applyFill="1" applyBorder="1" applyAlignment="1">
      <alignment horizontal="center"/>
    </xf>
    <xf numFmtId="14" fontId="38" fillId="10" borderId="50" xfId="0" applyNumberFormat="1" applyFont="1" applyFill="1" applyBorder="1" applyAlignment="1">
      <alignment horizontal="center"/>
    </xf>
    <xf numFmtId="14" fontId="38" fillId="18" borderId="50" xfId="0" applyNumberFormat="1" applyFont="1" applyFill="1" applyBorder="1" applyAlignment="1">
      <alignment horizontal="center"/>
    </xf>
    <xf numFmtId="14" fontId="38" fillId="18" borderId="41" xfId="0" applyNumberFormat="1" applyFont="1" applyFill="1" applyBorder="1" applyAlignment="1">
      <alignment horizontal="center"/>
    </xf>
    <xf numFmtId="14" fontId="38" fillId="21" borderId="50" xfId="0" applyNumberFormat="1" applyFont="1" applyFill="1" applyBorder="1" applyAlignment="1">
      <alignment horizontal="center"/>
    </xf>
    <xf numFmtId="14" fontId="38" fillId="21" borderId="41" xfId="0" applyNumberFormat="1" applyFont="1" applyFill="1" applyBorder="1" applyAlignment="1">
      <alignment horizontal="center"/>
    </xf>
    <xf numFmtId="14" fontId="38" fillId="10" borderId="41" xfId="0" applyNumberFormat="1" applyFont="1" applyFill="1" applyBorder="1" applyAlignment="1">
      <alignment horizontal="center"/>
    </xf>
    <xf numFmtId="14" fontId="38" fillId="19" borderId="4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right"/>
    </xf>
    <xf numFmtId="14" fontId="38" fillId="0" borderId="41" xfId="0" applyNumberFormat="1" applyFont="1" applyBorder="1" applyAlignment="1">
      <alignment horizontal="center"/>
    </xf>
    <xf numFmtId="14" fontId="38" fillId="0" borderId="4" xfId="0" applyNumberFormat="1" applyFont="1" applyBorder="1" applyAlignment="1">
      <alignment horizontal="center"/>
    </xf>
    <xf numFmtId="14" fontId="38" fillId="20" borderId="50" xfId="0" applyNumberFormat="1" applyFont="1" applyFill="1" applyBorder="1" applyAlignment="1">
      <alignment horizontal="center"/>
    </xf>
    <xf numFmtId="14" fontId="38" fillId="20" borderId="41" xfId="0" applyNumberFormat="1" applyFont="1" applyFill="1" applyBorder="1" applyAlignment="1">
      <alignment horizontal="center"/>
    </xf>
    <xf numFmtId="14" fontId="38" fillId="20" borderId="4" xfId="0" applyNumberFormat="1" applyFont="1" applyFill="1" applyBorder="1" applyAlignment="1">
      <alignment horizontal="center"/>
    </xf>
    <xf numFmtId="0" fontId="42" fillId="17" borderId="23" xfId="0" applyFont="1" applyFill="1" applyBorder="1" applyAlignment="1">
      <alignment horizontal="center" vertical="center"/>
    </xf>
    <xf numFmtId="0" fontId="38" fillId="15" borderId="5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14" fontId="38" fillId="8" borderId="8" xfId="0" applyNumberFormat="1" applyFont="1" applyFill="1" applyBorder="1" applyAlignment="1">
      <alignment horizontal="center" vertical="center"/>
    </xf>
    <xf numFmtId="0" fontId="42" fillId="17" borderId="47" xfId="0" applyFont="1" applyFill="1" applyBorder="1"/>
    <xf numFmtId="0" fontId="38" fillId="0" borderId="6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/>
    </xf>
    <xf numFmtId="0" fontId="38" fillId="0" borderId="43" xfId="0" applyFont="1" applyBorder="1" applyAlignment="1">
      <alignment horizontal="center" vertical="top"/>
    </xf>
    <xf numFmtId="14" fontId="38" fillId="0" borderId="49" xfId="0" applyNumberFormat="1" applyFont="1" applyBorder="1" applyAlignment="1">
      <alignment vertical="center"/>
    </xf>
    <xf numFmtId="14" fontId="38" fillId="0" borderId="43" xfId="0" applyNumberFormat="1" applyFont="1" applyBorder="1" applyAlignment="1">
      <alignment vertical="center"/>
    </xf>
    <xf numFmtId="14" fontId="38" fillId="9" borderId="49" xfId="0" applyNumberFormat="1" applyFont="1" applyFill="1" applyBorder="1" applyAlignment="1">
      <alignment vertical="center"/>
    </xf>
    <xf numFmtId="14" fontId="38" fillId="9" borderId="43" xfId="0" applyNumberFormat="1" applyFont="1" applyFill="1" applyBorder="1" applyAlignment="1">
      <alignment vertical="center"/>
    </xf>
    <xf numFmtId="14" fontId="38" fillId="0" borderId="0" xfId="0" applyNumberFormat="1" applyFont="1" applyBorder="1"/>
    <xf numFmtId="14" fontId="38" fillId="18" borderId="49" xfId="0" applyNumberFormat="1" applyFont="1" applyFill="1" applyBorder="1" applyAlignment="1">
      <alignment vertical="center"/>
    </xf>
    <xf numFmtId="14" fontId="38" fillId="18" borderId="43" xfId="0" applyNumberFormat="1" applyFont="1" applyFill="1" applyBorder="1" applyAlignment="1">
      <alignment vertical="center"/>
    </xf>
    <xf numFmtId="14" fontId="38" fillId="0" borderId="49" xfId="0" applyNumberFormat="1" applyFont="1" applyBorder="1" applyAlignment="1">
      <alignment horizontal="center"/>
    </xf>
    <xf numFmtId="14" fontId="38" fillId="0" borderId="43" xfId="0" applyNumberFormat="1" applyFont="1" applyBorder="1" applyAlignment="1">
      <alignment horizontal="center" vertical="top"/>
    </xf>
    <xf numFmtId="14" fontId="38" fillId="0" borderId="9" xfId="0" applyNumberFormat="1" applyFont="1" applyBorder="1" applyAlignment="1">
      <alignment vertical="center"/>
    </xf>
    <xf numFmtId="14" fontId="38" fillId="21" borderId="49" xfId="0" applyNumberFormat="1" applyFont="1" applyFill="1" applyBorder="1" applyAlignment="1">
      <alignment vertical="center"/>
    </xf>
    <xf numFmtId="14" fontId="38" fillId="21" borderId="43" xfId="0" applyNumberFormat="1" applyFont="1" applyFill="1" applyBorder="1" applyAlignment="1">
      <alignment vertical="center"/>
    </xf>
    <xf numFmtId="14" fontId="38" fillId="0" borderId="9" xfId="0" applyNumberFormat="1" applyFont="1" applyFill="1" applyBorder="1" applyAlignment="1">
      <alignment vertical="center"/>
    </xf>
    <xf numFmtId="14" fontId="38" fillId="19" borderId="9" xfId="0" applyNumberFormat="1" applyFont="1" applyFill="1" applyBorder="1" applyAlignment="1">
      <alignment vertical="center"/>
    </xf>
    <xf numFmtId="14" fontId="38" fillId="0" borderId="49" xfId="0" applyNumberFormat="1" applyFont="1" applyFill="1" applyBorder="1" applyAlignment="1">
      <alignment vertical="center"/>
    </xf>
    <xf numFmtId="14" fontId="38" fillId="0" borderId="43" xfId="0" applyNumberFormat="1" applyFont="1" applyFill="1" applyBorder="1" applyAlignment="1">
      <alignment vertical="center"/>
    </xf>
    <xf numFmtId="14" fontId="38" fillId="0" borderId="49" xfId="0" applyNumberFormat="1" applyFont="1" applyBorder="1" applyAlignment="1"/>
    <xf numFmtId="14" fontId="38" fillId="0" borderId="43" xfId="0" applyNumberFormat="1" applyFont="1" applyBorder="1" applyAlignment="1">
      <alignment vertical="top"/>
    </xf>
    <xf numFmtId="14" fontId="38" fillId="0" borderId="49" xfId="0" applyNumberFormat="1" applyFont="1" applyBorder="1"/>
    <xf numFmtId="0" fontId="38" fillId="0" borderId="44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14" fontId="38" fillId="0" borderId="28" xfId="0" applyNumberFormat="1" applyFont="1" applyFill="1" applyBorder="1" applyAlignment="1">
      <alignment horizontal="center" vertical="top"/>
    </xf>
    <xf numFmtId="0" fontId="42" fillId="17" borderId="29" xfId="0" applyFont="1" applyFill="1" applyBorder="1" applyAlignment="1">
      <alignment horizontal="center" vertical="center"/>
    </xf>
    <xf numFmtId="0" fontId="42" fillId="17" borderId="14" xfId="0" applyFont="1" applyFill="1" applyBorder="1" applyAlignment="1">
      <alignment horizontal="center" vertical="center"/>
    </xf>
    <xf numFmtId="0" fontId="42" fillId="17" borderId="1" xfId="0" applyFont="1" applyFill="1" applyBorder="1"/>
    <xf numFmtId="0" fontId="38" fillId="0" borderId="36" xfId="0" applyFont="1" applyBorder="1" applyAlignment="1">
      <alignment horizontal="center" wrapText="1"/>
    </xf>
    <xf numFmtId="0" fontId="38" fillId="18" borderId="36" xfId="0" applyFont="1" applyFill="1" applyBorder="1"/>
    <xf numFmtId="0" fontId="42" fillId="17" borderId="30" xfId="0" applyFont="1" applyFill="1" applyBorder="1" applyAlignment="1">
      <alignment wrapText="1"/>
    </xf>
    <xf numFmtId="0" fontId="38" fillId="15" borderId="53" xfId="0" applyFont="1" applyFill="1" applyBorder="1" applyAlignment="1">
      <alignment horizontal="center" vertical="center"/>
    </xf>
    <xf numFmtId="14" fontId="38" fillId="0" borderId="52" xfId="0" applyNumberFormat="1" applyFont="1" applyFill="1" applyBorder="1" applyAlignment="1">
      <alignment wrapText="1"/>
    </xf>
    <xf numFmtId="14" fontId="38" fillId="19" borderId="52" xfId="0" applyNumberFormat="1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wrapText="1"/>
    </xf>
    <xf numFmtId="0" fontId="38" fillId="0" borderId="5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 vertical="top"/>
    </xf>
    <xf numFmtId="14" fontId="38" fillId="8" borderId="52" xfId="0" applyNumberFormat="1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13" fillId="17" borderId="23" xfId="0" applyFont="1" applyFill="1" applyBorder="1" applyAlignment="1">
      <alignment horizontal="left"/>
    </xf>
    <xf numFmtId="0" fontId="38" fillId="0" borderId="41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/>
    </xf>
    <xf numFmtId="0" fontId="13" fillId="17" borderId="14" xfId="0" applyFont="1" applyFill="1" applyBorder="1" applyAlignment="1">
      <alignment horizontal="left"/>
    </xf>
    <xf numFmtId="0" fontId="39" fillId="0" borderId="35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5" fillId="3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49" fontId="11" fillId="0" borderId="0" xfId="1" applyNumberFormat="1" applyFont="1" applyAlignment="1" applyProtection="1">
      <alignment horizontal="center" vertical="center" wrapText="1" shrinkToFit="1"/>
      <protection locked="0"/>
    </xf>
    <xf numFmtId="0" fontId="15" fillId="4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/>
    </xf>
    <xf numFmtId="0" fontId="37" fillId="0" borderId="24" xfId="0" applyFont="1" applyBorder="1" applyAlignment="1">
      <alignment horizontal="left"/>
    </xf>
    <xf numFmtId="0" fontId="38" fillId="0" borderId="0" xfId="0" applyFont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29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3" fillId="17" borderId="23" xfId="0" applyFont="1" applyFill="1" applyBorder="1" applyAlignment="1">
      <alignment horizontal="left"/>
    </xf>
    <xf numFmtId="0" fontId="13" fillId="17" borderId="24" xfId="0" applyFont="1" applyFill="1" applyBorder="1" applyAlignment="1">
      <alignment horizontal="left"/>
    </xf>
    <xf numFmtId="0" fontId="38" fillId="0" borderId="39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40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49" fontId="13" fillId="7" borderId="2" xfId="0" applyNumberFormat="1" applyFont="1" applyFill="1" applyBorder="1" applyAlignment="1">
      <alignment horizontal="center" vertical="center" wrapText="1"/>
    </xf>
    <xf numFmtId="49" fontId="13" fillId="7" borderId="13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0" xfId="0" applyFont="1" applyBorder="1" applyAlignment="1">
      <alignment horizontal="left" vertical="center"/>
    </xf>
    <xf numFmtId="0" fontId="38" fillId="0" borderId="41" xfId="0" applyFont="1" applyBorder="1" applyAlignment="1">
      <alignment horizontal="left" vertical="center"/>
    </xf>
    <xf numFmtId="0" fontId="38" fillId="0" borderId="5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left" vertical="center"/>
    </xf>
    <xf numFmtId="0" fontId="38" fillId="0" borderId="42" xfId="0" applyFont="1" applyBorder="1" applyAlignment="1">
      <alignment horizontal="left" vertical="center"/>
    </xf>
    <xf numFmtId="0" fontId="38" fillId="0" borderId="5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38" fillId="0" borderId="48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38" fillId="0" borderId="45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left" vertical="center" wrapText="1"/>
    </xf>
    <xf numFmtId="0" fontId="42" fillId="0" borderId="41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38" fillId="0" borderId="44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38" fillId="0" borderId="44" xfId="0" applyFont="1" applyFill="1" applyBorder="1" applyAlignment="1">
      <alignment horizontal="left" vertical="center"/>
    </xf>
    <xf numFmtId="0" fontId="38" fillId="0" borderId="28" xfId="0" applyFont="1" applyFill="1" applyBorder="1" applyAlignment="1">
      <alignment horizontal="left" vertical="center"/>
    </xf>
    <xf numFmtId="0" fontId="38" fillId="0" borderId="50" xfId="0" applyFont="1" applyFill="1" applyBorder="1" applyAlignment="1">
      <alignment horizontal="left" vertical="center"/>
    </xf>
    <xf numFmtId="0" fontId="38" fillId="0" borderId="41" xfId="0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left" vertical="center"/>
    </xf>
    <xf numFmtId="0" fontId="38" fillId="0" borderId="50" xfId="0" applyFont="1" applyFill="1" applyBorder="1" applyAlignment="1">
      <alignment horizontal="left" vertical="center" wrapText="1"/>
    </xf>
    <xf numFmtId="0" fontId="38" fillId="0" borderId="41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left" vertical="center" wrapText="1"/>
    </xf>
    <xf numFmtId="0" fontId="42" fillId="0" borderId="50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horizontal="left" vertical="center" wrapText="1"/>
    </xf>
    <xf numFmtId="0" fontId="38" fillId="0" borderId="51" xfId="0" applyFont="1" applyFill="1" applyBorder="1" applyAlignment="1">
      <alignment horizontal="left" vertical="center"/>
    </xf>
    <xf numFmtId="0" fontId="38" fillId="0" borderId="42" xfId="0" applyFont="1" applyFill="1" applyBorder="1" applyAlignment="1">
      <alignment horizontal="left" vertical="center"/>
    </xf>
    <xf numFmtId="0" fontId="38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E566F60C-C7BE-4E27-9CD3-FB020E17C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7FF3-49AD-4390-ADE9-A0D6869D00D0}">
  <dimension ref="A1:XCZ334"/>
  <sheetViews>
    <sheetView view="pageBreakPreview" topLeftCell="AY4" zoomScale="30" zoomScaleNormal="50" zoomScaleSheetLayoutView="30" workbookViewId="0">
      <selection activeCell="EW19" sqref="EW19"/>
    </sheetView>
  </sheetViews>
  <sheetFormatPr defaultColWidth="0" defaultRowHeight="30.75" x14ac:dyDescent="0.45"/>
  <cols>
    <col min="1" max="1" width="9" style="127" customWidth="1"/>
    <col min="2" max="2" width="84.7109375" style="127" customWidth="1"/>
    <col min="3" max="3" width="20.7109375" style="19" customWidth="1"/>
    <col min="4" max="4" width="21.7109375" style="19" customWidth="1"/>
    <col min="5" max="5" width="22.7109375" style="19" customWidth="1"/>
    <col min="6" max="6" width="24.5703125" style="19" customWidth="1"/>
    <col min="7" max="7" width="17.42578125" style="19" customWidth="1"/>
    <col min="8" max="8" width="7.140625" style="19" customWidth="1"/>
    <col min="9" max="9" width="9.140625" style="19" customWidth="1"/>
    <col min="10" max="10" width="16.85546875" customWidth="1"/>
    <col min="11" max="11" width="7.140625" customWidth="1"/>
    <col min="12" max="14" width="7.140625" style="135" customWidth="1"/>
    <col min="15" max="35" width="7.140625" customWidth="1"/>
    <col min="36" max="36" width="7.140625" style="173" customWidth="1"/>
    <col min="37" max="60" width="7.140625" customWidth="1"/>
    <col min="61" max="61" width="7.140625" style="136" customWidth="1"/>
    <col min="62" max="78" width="7.140625" customWidth="1"/>
    <col min="79" max="79" width="7.140625" style="184" customWidth="1"/>
    <col min="80" max="139" width="7.140625" customWidth="1"/>
    <col min="140" max="140" width="7.140625" style="136" customWidth="1"/>
    <col min="141" max="144" width="7.140625" customWidth="1"/>
    <col min="145" max="145" width="7.140625" style="136" customWidth="1"/>
    <col min="146" max="169" width="7.140625" customWidth="1"/>
    <col min="170" max="199" width="1.7109375" customWidth="1"/>
    <col min="200" max="200" width="10.7109375" customWidth="1"/>
    <col min="201" max="206" width="9.140625" hidden="1"/>
    <col min="256" max="260" width="9.140625" hidden="1"/>
    <col min="261" max="261" width="9" customWidth="1"/>
    <col min="262" max="262" width="84.7109375" customWidth="1"/>
    <col min="263" max="263" width="13.7109375" customWidth="1"/>
    <col min="264" max="264" width="18" customWidth="1"/>
    <col min="265" max="265" width="27" customWidth="1"/>
    <col min="266" max="266" width="16.85546875" customWidth="1"/>
    <col min="267" max="425" width="7.140625" customWidth="1"/>
    <col min="426" max="455" width="1.7109375" customWidth="1"/>
    <col min="456" max="456" width="10.7109375" customWidth="1"/>
    <col min="457" max="516" width="9.140625" hidden="1"/>
    <col min="517" max="517" width="9" customWidth="1"/>
    <col min="518" max="518" width="84.7109375" customWidth="1"/>
    <col min="519" max="519" width="13.7109375" customWidth="1"/>
    <col min="520" max="520" width="18" customWidth="1"/>
    <col min="521" max="521" width="27" customWidth="1"/>
    <col min="522" max="522" width="16.85546875" customWidth="1"/>
    <col min="523" max="681" width="7.140625" customWidth="1"/>
    <col min="682" max="711" width="1.7109375" customWidth="1"/>
    <col min="712" max="712" width="10.7109375" customWidth="1"/>
    <col min="713" max="772" width="9.140625" hidden="1"/>
    <col min="773" max="773" width="9" customWidth="1"/>
    <col min="774" max="774" width="84.7109375" customWidth="1"/>
    <col min="775" max="775" width="13.7109375" customWidth="1"/>
    <col min="776" max="776" width="18" customWidth="1"/>
    <col min="777" max="777" width="27" customWidth="1"/>
    <col min="778" max="778" width="16.85546875" customWidth="1"/>
    <col min="779" max="937" width="7.140625" customWidth="1"/>
    <col min="938" max="967" width="1.7109375" customWidth="1"/>
    <col min="968" max="968" width="10.7109375" customWidth="1"/>
    <col min="969" max="1028" width="9.140625" hidden="1"/>
    <col min="1029" max="1029" width="9" customWidth="1"/>
    <col min="1030" max="1030" width="84.7109375" customWidth="1"/>
    <col min="1031" max="1031" width="13.7109375" customWidth="1"/>
    <col min="1032" max="1032" width="18" customWidth="1"/>
    <col min="1033" max="1033" width="27" customWidth="1"/>
    <col min="1034" max="1034" width="16.85546875" customWidth="1"/>
    <col min="1035" max="1193" width="7.140625" customWidth="1"/>
    <col min="1194" max="1223" width="1.7109375" customWidth="1"/>
    <col min="1224" max="1224" width="10.7109375" customWidth="1"/>
    <col min="1225" max="1284" width="9.140625" hidden="1"/>
    <col min="1285" max="1285" width="9" customWidth="1"/>
    <col min="1286" max="1286" width="84.7109375" customWidth="1"/>
    <col min="1287" max="1287" width="13.7109375" customWidth="1"/>
    <col min="1288" max="1288" width="18" customWidth="1"/>
    <col min="1289" max="1289" width="27" customWidth="1"/>
    <col min="1290" max="1290" width="16.85546875" customWidth="1"/>
    <col min="1291" max="1449" width="7.140625" customWidth="1"/>
    <col min="1450" max="1479" width="1.7109375" customWidth="1"/>
    <col min="1480" max="1480" width="10.7109375" customWidth="1"/>
    <col min="1481" max="1540" width="9.140625" hidden="1"/>
    <col min="1541" max="1541" width="9" customWidth="1"/>
    <col min="1542" max="1542" width="84.7109375" customWidth="1"/>
    <col min="1543" max="1543" width="13.7109375" customWidth="1"/>
    <col min="1544" max="1544" width="18" customWidth="1"/>
    <col min="1545" max="1545" width="27" customWidth="1"/>
    <col min="1546" max="1546" width="16.85546875" customWidth="1"/>
    <col min="1547" max="1705" width="7.140625" customWidth="1"/>
    <col min="1706" max="1735" width="1.7109375" customWidth="1"/>
    <col min="1736" max="1736" width="10.7109375" customWidth="1"/>
    <col min="1737" max="1796" width="9.140625" hidden="1"/>
    <col min="1797" max="1797" width="9" customWidth="1"/>
    <col min="1798" max="1798" width="84.7109375" customWidth="1"/>
    <col min="1799" max="1799" width="13.7109375" customWidth="1"/>
    <col min="1800" max="1800" width="18" customWidth="1"/>
    <col min="1801" max="1801" width="27" customWidth="1"/>
    <col min="1802" max="1802" width="16.85546875" customWidth="1"/>
    <col min="1803" max="1961" width="7.140625" customWidth="1"/>
    <col min="1962" max="1991" width="1.7109375" customWidth="1"/>
    <col min="1992" max="1992" width="10.7109375" customWidth="1"/>
    <col min="1993" max="2052" width="9.140625" hidden="1"/>
    <col min="2053" max="2053" width="9" customWidth="1"/>
    <col min="2054" max="2054" width="84.7109375" customWidth="1"/>
    <col min="2055" max="2055" width="13.7109375" customWidth="1"/>
    <col min="2056" max="2056" width="18" customWidth="1"/>
    <col min="2057" max="2057" width="27" customWidth="1"/>
    <col min="2058" max="2058" width="16.85546875" customWidth="1"/>
    <col min="2059" max="2217" width="7.140625" customWidth="1"/>
    <col min="2218" max="2247" width="1.7109375" customWidth="1"/>
    <col min="2248" max="2248" width="10.7109375" customWidth="1"/>
    <col min="2249" max="2308" width="9.140625" hidden="1"/>
    <col min="2309" max="2309" width="9" customWidth="1"/>
    <col min="2310" max="2310" width="84.7109375" customWidth="1"/>
    <col min="2311" max="2311" width="13.7109375" customWidth="1"/>
    <col min="2312" max="2312" width="18" customWidth="1"/>
    <col min="2313" max="2313" width="27" customWidth="1"/>
    <col min="2314" max="2314" width="16.85546875" customWidth="1"/>
    <col min="2315" max="2473" width="7.140625" customWidth="1"/>
    <col min="2474" max="2503" width="1.7109375" customWidth="1"/>
    <col min="2504" max="2504" width="10.7109375" customWidth="1"/>
    <col min="2505" max="2564" width="9.140625" hidden="1"/>
    <col min="2565" max="2565" width="9" customWidth="1"/>
    <col min="2566" max="2566" width="84.7109375" customWidth="1"/>
    <col min="2567" max="2567" width="13.7109375" customWidth="1"/>
    <col min="2568" max="2568" width="18" customWidth="1"/>
    <col min="2569" max="2569" width="27" customWidth="1"/>
    <col min="2570" max="2570" width="16.85546875" customWidth="1"/>
    <col min="2571" max="2729" width="7.140625" customWidth="1"/>
    <col min="2730" max="2759" width="1.7109375" customWidth="1"/>
    <col min="2760" max="2760" width="10.7109375" customWidth="1"/>
    <col min="2761" max="2820" width="9.140625" hidden="1"/>
    <col min="2821" max="2821" width="9" customWidth="1"/>
    <col min="2822" max="2822" width="84.7109375" customWidth="1"/>
    <col min="2823" max="2823" width="13.7109375" customWidth="1"/>
    <col min="2824" max="2824" width="18" customWidth="1"/>
    <col min="2825" max="2825" width="27" customWidth="1"/>
    <col min="2826" max="2826" width="16.85546875" customWidth="1"/>
    <col min="2827" max="2985" width="7.140625" customWidth="1"/>
    <col min="2986" max="3015" width="1.7109375" customWidth="1"/>
    <col min="3016" max="3016" width="10.7109375" customWidth="1"/>
    <col min="3017" max="3076" width="9.140625" hidden="1"/>
    <col min="3077" max="3077" width="9" customWidth="1"/>
    <col min="3078" max="3078" width="84.7109375" customWidth="1"/>
    <col min="3079" max="3079" width="13.7109375" customWidth="1"/>
    <col min="3080" max="3080" width="18" customWidth="1"/>
    <col min="3081" max="3081" width="27" customWidth="1"/>
    <col min="3082" max="3082" width="16.85546875" customWidth="1"/>
    <col min="3083" max="3241" width="7.140625" customWidth="1"/>
    <col min="3242" max="3271" width="1.7109375" customWidth="1"/>
    <col min="3272" max="3272" width="10.7109375" customWidth="1"/>
    <col min="3273" max="3332" width="9.140625" hidden="1"/>
    <col min="3333" max="3333" width="9" customWidth="1"/>
    <col min="3334" max="3334" width="84.7109375" customWidth="1"/>
    <col min="3335" max="3335" width="13.7109375" customWidth="1"/>
    <col min="3336" max="3336" width="18" customWidth="1"/>
    <col min="3337" max="3337" width="27" customWidth="1"/>
    <col min="3338" max="3338" width="16.85546875" customWidth="1"/>
    <col min="3339" max="3497" width="7.140625" customWidth="1"/>
    <col min="3498" max="3527" width="1.7109375" customWidth="1"/>
    <col min="3528" max="3528" width="10.7109375" customWidth="1"/>
    <col min="3529" max="3588" width="9.140625" hidden="1"/>
    <col min="3589" max="3589" width="9" customWidth="1"/>
    <col min="3590" max="3590" width="84.7109375" customWidth="1"/>
    <col min="3591" max="3591" width="13.7109375" customWidth="1"/>
    <col min="3592" max="3592" width="18" customWidth="1"/>
    <col min="3593" max="3593" width="27" customWidth="1"/>
    <col min="3594" max="3594" width="16.85546875" customWidth="1"/>
    <col min="3595" max="3753" width="7.140625" customWidth="1"/>
    <col min="3754" max="3783" width="1.7109375" customWidth="1"/>
    <col min="3784" max="3784" width="10.7109375" customWidth="1"/>
    <col min="3785" max="3844" width="9.140625" hidden="1"/>
    <col min="3845" max="3845" width="9" customWidth="1"/>
    <col min="3846" max="3846" width="84.7109375" customWidth="1"/>
    <col min="3847" max="3847" width="13.7109375" customWidth="1"/>
    <col min="3848" max="3848" width="18" customWidth="1"/>
    <col min="3849" max="3849" width="27" customWidth="1"/>
    <col min="3850" max="3850" width="16.85546875" customWidth="1"/>
    <col min="3851" max="4009" width="7.140625" customWidth="1"/>
    <col min="4010" max="4039" width="1.7109375" customWidth="1"/>
    <col min="4040" max="4040" width="10.7109375" customWidth="1"/>
    <col min="4041" max="4100" width="9.140625" hidden="1"/>
    <col min="4101" max="4101" width="9" customWidth="1"/>
    <col min="4102" max="4102" width="84.7109375" customWidth="1"/>
    <col min="4103" max="4103" width="13.7109375" customWidth="1"/>
    <col min="4104" max="4104" width="18" customWidth="1"/>
    <col min="4105" max="4105" width="27" customWidth="1"/>
    <col min="4106" max="4106" width="16.85546875" customWidth="1"/>
    <col min="4107" max="4265" width="7.140625" customWidth="1"/>
    <col min="4266" max="4295" width="1.7109375" customWidth="1"/>
    <col min="4296" max="4296" width="10.7109375" customWidth="1"/>
    <col min="4297" max="4356" width="9.140625" hidden="1"/>
    <col min="4357" max="4357" width="9" customWidth="1"/>
    <col min="4358" max="4358" width="84.7109375" customWidth="1"/>
    <col min="4359" max="4359" width="13.7109375" customWidth="1"/>
    <col min="4360" max="4360" width="18" customWidth="1"/>
    <col min="4361" max="4361" width="27" customWidth="1"/>
    <col min="4362" max="4362" width="16.85546875" customWidth="1"/>
    <col min="4363" max="4521" width="7.140625" customWidth="1"/>
    <col min="4522" max="4551" width="1.7109375" customWidth="1"/>
    <col min="4552" max="4552" width="10.7109375" customWidth="1"/>
    <col min="4553" max="4612" width="9.140625" hidden="1"/>
    <col min="4613" max="4613" width="9" customWidth="1"/>
    <col min="4614" max="4614" width="84.7109375" customWidth="1"/>
    <col min="4615" max="4615" width="13.7109375" customWidth="1"/>
    <col min="4616" max="4616" width="18" customWidth="1"/>
    <col min="4617" max="4617" width="27" customWidth="1"/>
    <col min="4618" max="4618" width="16.85546875" customWidth="1"/>
    <col min="4619" max="4777" width="7.140625" customWidth="1"/>
    <col min="4778" max="4807" width="1.7109375" customWidth="1"/>
    <col min="4808" max="4808" width="10.7109375" customWidth="1"/>
    <col min="4809" max="4868" width="9.140625" hidden="1"/>
    <col min="4869" max="4869" width="9" customWidth="1"/>
    <col min="4870" max="4870" width="84.7109375" customWidth="1"/>
    <col min="4871" max="4871" width="13.7109375" customWidth="1"/>
    <col min="4872" max="4872" width="18" customWidth="1"/>
    <col min="4873" max="4873" width="27" customWidth="1"/>
    <col min="4874" max="4874" width="16.85546875" customWidth="1"/>
    <col min="4875" max="5033" width="7.140625" customWidth="1"/>
    <col min="5034" max="5063" width="1.7109375" customWidth="1"/>
    <col min="5064" max="5064" width="10.7109375" customWidth="1"/>
    <col min="5065" max="5124" width="9.140625" hidden="1"/>
    <col min="5125" max="5125" width="9" customWidth="1"/>
    <col min="5126" max="5126" width="84.7109375" customWidth="1"/>
    <col min="5127" max="5127" width="13.7109375" customWidth="1"/>
    <col min="5128" max="5128" width="18" customWidth="1"/>
    <col min="5129" max="5129" width="27" customWidth="1"/>
    <col min="5130" max="5130" width="16.85546875" customWidth="1"/>
    <col min="5131" max="5289" width="7.140625" customWidth="1"/>
    <col min="5290" max="5319" width="1.7109375" customWidth="1"/>
    <col min="5320" max="5320" width="10.7109375" customWidth="1"/>
    <col min="5321" max="5380" width="9.140625" hidden="1"/>
    <col min="5381" max="5381" width="9" customWidth="1"/>
    <col min="5382" max="5382" width="84.7109375" customWidth="1"/>
    <col min="5383" max="5383" width="13.7109375" customWidth="1"/>
    <col min="5384" max="5384" width="18" customWidth="1"/>
    <col min="5385" max="5385" width="27" customWidth="1"/>
    <col min="5386" max="5386" width="16.85546875" customWidth="1"/>
    <col min="5387" max="5545" width="7.140625" customWidth="1"/>
    <col min="5546" max="5575" width="1.7109375" customWidth="1"/>
    <col min="5576" max="5576" width="10.7109375" customWidth="1"/>
    <col min="5577" max="5636" width="9.140625" hidden="1"/>
    <col min="5637" max="5637" width="9" customWidth="1"/>
    <col min="5638" max="5638" width="84.7109375" customWidth="1"/>
    <col min="5639" max="5639" width="13.7109375" customWidth="1"/>
    <col min="5640" max="5640" width="18" customWidth="1"/>
    <col min="5641" max="5641" width="27" customWidth="1"/>
    <col min="5642" max="5642" width="16.85546875" customWidth="1"/>
    <col min="5643" max="5801" width="7.140625" customWidth="1"/>
    <col min="5802" max="5831" width="1.7109375" customWidth="1"/>
    <col min="5832" max="5832" width="10.7109375" customWidth="1"/>
    <col min="5833" max="5892" width="9.140625" hidden="1"/>
    <col min="5893" max="5893" width="9" customWidth="1"/>
    <col min="5894" max="5894" width="84.7109375" customWidth="1"/>
    <col min="5895" max="5895" width="13.7109375" customWidth="1"/>
    <col min="5896" max="5896" width="18" customWidth="1"/>
    <col min="5897" max="5897" width="27" customWidth="1"/>
    <col min="5898" max="5898" width="16.85546875" customWidth="1"/>
    <col min="5899" max="6057" width="7.140625" customWidth="1"/>
    <col min="6058" max="6087" width="1.7109375" customWidth="1"/>
    <col min="6088" max="6088" width="10.7109375" customWidth="1"/>
    <col min="6089" max="6148" width="9.140625" hidden="1"/>
    <col min="6149" max="6149" width="9" customWidth="1"/>
    <col min="6150" max="6150" width="84.7109375" customWidth="1"/>
    <col min="6151" max="6151" width="13.7109375" customWidth="1"/>
    <col min="6152" max="6152" width="18" customWidth="1"/>
    <col min="6153" max="6153" width="27" customWidth="1"/>
    <col min="6154" max="6154" width="16.85546875" customWidth="1"/>
    <col min="6155" max="6313" width="7.140625" customWidth="1"/>
    <col min="6314" max="6343" width="1.7109375" customWidth="1"/>
    <col min="6344" max="6344" width="10.7109375" customWidth="1"/>
    <col min="6345" max="6404" width="9.140625" hidden="1"/>
    <col min="6405" max="6405" width="9" customWidth="1"/>
    <col min="6406" max="6406" width="84.7109375" customWidth="1"/>
    <col min="6407" max="6407" width="13.7109375" customWidth="1"/>
    <col min="6408" max="6408" width="18" customWidth="1"/>
    <col min="6409" max="6409" width="27" customWidth="1"/>
    <col min="6410" max="6410" width="16.85546875" customWidth="1"/>
    <col min="6411" max="6569" width="7.140625" customWidth="1"/>
    <col min="6570" max="6599" width="1.7109375" customWidth="1"/>
    <col min="6600" max="6600" width="10.7109375" customWidth="1"/>
    <col min="6601" max="6660" width="9.140625" hidden="1"/>
    <col min="6661" max="6661" width="9" customWidth="1"/>
    <col min="6662" max="6662" width="84.7109375" customWidth="1"/>
    <col min="6663" max="6663" width="13.7109375" customWidth="1"/>
    <col min="6664" max="6664" width="18" customWidth="1"/>
    <col min="6665" max="6665" width="27" customWidth="1"/>
    <col min="6666" max="6666" width="16.85546875" customWidth="1"/>
    <col min="6667" max="6825" width="7.140625" customWidth="1"/>
    <col min="6826" max="6855" width="1.7109375" customWidth="1"/>
    <col min="6856" max="6856" width="10.7109375" customWidth="1"/>
    <col min="6857" max="6916" width="9.140625" hidden="1"/>
    <col min="6917" max="6917" width="9" customWidth="1"/>
    <col min="6918" max="6918" width="84.7109375" customWidth="1"/>
    <col min="6919" max="6919" width="13.7109375" customWidth="1"/>
    <col min="6920" max="6920" width="18" customWidth="1"/>
    <col min="6921" max="6921" width="27" customWidth="1"/>
    <col min="6922" max="6922" width="16.85546875" customWidth="1"/>
    <col min="6923" max="7081" width="7.140625" customWidth="1"/>
    <col min="7082" max="7111" width="1.7109375" customWidth="1"/>
    <col min="7112" max="7112" width="10.7109375" customWidth="1"/>
    <col min="7113" max="7172" width="9.140625" hidden="1"/>
    <col min="7173" max="7173" width="9" customWidth="1"/>
    <col min="7174" max="7174" width="84.7109375" customWidth="1"/>
    <col min="7175" max="7175" width="13.7109375" customWidth="1"/>
    <col min="7176" max="7176" width="18" customWidth="1"/>
    <col min="7177" max="7177" width="27" customWidth="1"/>
    <col min="7178" max="7178" width="16.85546875" customWidth="1"/>
    <col min="7179" max="7337" width="7.140625" customWidth="1"/>
    <col min="7338" max="7367" width="1.7109375" customWidth="1"/>
    <col min="7368" max="7368" width="10.7109375" customWidth="1"/>
    <col min="7369" max="7428" width="9.140625" hidden="1"/>
    <col min="7429" max="7429" width="9" customWidth="1"/>
    <col min="7430" max="7430" width="84.7109375" customWidth="1"/>
    <col min="7431" max="7431" width="13.7109375" customWidth="1"/>
    <col min="7432" max="7432" width="18" customWidth="1"/>
    <col min="7433" max="7433" width="27" customWidth="1"/>
    <col min="7434" max="7434" width="16.85546875" customWidth="1"/>
    <col min="7435" max="7593" width="7.140625" customWidth="1"/>
    <col min="7594" max="7623" width="1.7109375" customWidth="1"/>
    <col min="7624" max="7624" width="10.7109375" customWidth="1"/>
    <col min="7625" max="7684" width="9.140625" hidden="1"/>
    <col min="7685" max="7685" width="9" customWidth="1"/>
    <col min="7686" max="7686" width="84.7109375" customWidth="1"/>
    <col min="7687" max="7687" width="13.7109375" customWidth="1"/>
    <col min="7688" max="7688" width="18" customWidth="1"/>
    <col min="7689" max="7689" width="27" customWidth="1"/>
    <col min="7690" max="7690" width="16.85546875" customWidth="1"/>
    <col min="7691" max="7849" width="7.140625" customWidth="1"/>
    <col min="7850" max="7879" width="1.7109375" customWidth="1"/>
    <col min="7880" max="7880" width="10.7109375" customWidth="1"/>
    <col min="7881" max="7940" width="9.140625" hidden="1"/>
    <col min="7941" max="7941" width="9" customWidth="1"/>
    <col min="7942" max="7942" width="84.7109375" customWidth="1"/>
    <col min="7943" max="7943" width="13.7109375" customWidth="1"/>
    <col min="7944" max="7944" width="18" customWidth="1"/>
    <col min="7945" max="7945" width="27" customWidth="1"/>
    <col min="7946" max="7946" width="16.85546875" customWidth="1"/>
    <col min="7947" max="8105" width="7.140625" customWidth="1"/>
    <col min="8106" max="8135" width="1.7109375" customWidth="1"/>
    <col min="8136" max="8136" width="10.7109375" customWidth="1"/>
    <col min="8137" max="8196" width="9.140625" hidden="1"/>
    <col min="8197" max="8197" width="9" customWidth="1"/>
    <col min="8198" max="8198" width="84.7109375" customWidth="1"/>
    <col min="8199" max="8199" width="13.7109375" customWidth="1"/>
    <col min="8200" max="8200" width="18" customWidth="1"/>
    <col min="8201" max="8201" width="27" customWidth="1"/>
    <col min="8202" max="8202" width="16.85546875" customWidth="1"/>
    <col min="8203" max="8361" width="7.140625" customWidth="1"/>
    <col min="8362" max="8391" width="1.7109375" customWidth="1"/>
    <col min="8392" max="8392" width="10.7109375" customWidth="1"/>
    <col min="8393" max="8452" width="9.140625" hidden="1"/>
    <col min="8453" max="8453" width="9" customWidth="1"/>
    <col min="8454" max="8454" width="84.7109375" customWidth="1"/>
    <col min="8455" max="8455" width="13.7109375" customWidth="1"/>
    <col min="8456" max="8456" width="18" customWidth="1"/>
    <col min="8457" max="8457" width="27" customWidth="1"/>
    <col min="8458" max="8458" width="16.85546875" customWidth="1"/>
    <col min="8459" max="8617" width="7.140625" customWidth="1"/>
    <col min="8618" max="8647" width="1.7109375" customWidth="1"/>
    <col min="8648" max="8648" width="10.7109375" customWidth="1"/>
    <col min="8649" max="8708" width="9.140625" hidden="1"/>
    <col min="8709" max="8709" width="9" customWidth="1"/>
    <col min="8710" max="8710" width="84.7109375" customWidth="1"/>
    <col min="8711" max="8711" width="13.7109375" customWidth="1"/>
    <col min="8712" max="8712" width="18" customWidth="1"/>
    <col min="8713" max="8713" width="27" customWidth="1"/>
    <col min="8714" max="8714" width="16.85546875" customWidth="1"/>
    <col min="8715" max="8873" width="7.140625" customWidth="1"/>
    <col min="8874" max="8903" width="1.7109375" customWidth="1"/>
    <col min="8904" max="8904" width="10.7109375" customWidth="1"/>
    <col min="8905" max="8964" width="9.140625" hidden="1"/>
    <col min="8965" max="8965" width="9" customWidth="1"/>
    <col min="8966" max="8966" width="84.7109375" customWidth="1"/>
    <col min="8967" max="8967" width="13.7109375" customWidth="1"/>
    <col min="8968" max="8968" width="18" customWidth="1"/>
    <col min="8969" max="8969" width="27" customWidth="1"/>
    <col min="8970" max="8970" width="16.85546875" customWidth="1"/>
    <col min="8971" max="9129" width="7.140625" customWidth="1"/>
    <col min="9130" max="9159" width="1.7109375" customWidth="1"/>
    <col min="9160" max="9160" width="10.7109375" customWidth="1"/>
    <col min="9161" max="9220" width="9.140625" hidden="1"/>
    <col min="9221" max="9221" width="9" customWidth="1"/>
    <col min="9222" max="9222" width="84.7109375" customWidth="1"/>
    <col min="9223" max="9223" width="13.7109375" customWidth="1"/>
    <col min="9224" max="9224" width="18" customWidth="1"/>
    <col min="9225" max="9225" width="27" customWidth="1"/>
    <col min="9226" max="9226" width="16.85546875" customWidth="1"/>
    <col min="9227" max="9385" width="7.140625" customWidth="1"/>
    <col min="9386" max="9415" width="1.7109375" customWidth="1"/>
    <col min="9416" max="9416" width="10.7109375" customWidth="1"/>
    <col min="9417" max="9476" width="9.140625" hidden="1"/>
    <col min="9477" max="9477" width="9" customWidth="1"/>
    <col min="9478" max="9478" width="84.7109375" customWidth="1"/>
    <col min="9479" max="9479" width="13.7109375" customWidth="1"/>
    <col min="9480" max="9480" width="18" customWidth="1"/>
    <col min="9481" max="9481" width="27" customWidth="1"/>
    <col min="9482" max="9482" width="16.85546875" customWidth="1"/>
    <col min="9483" max="9641" width="7.140625" customWidth="1"/>
    <col min="9642" max="9671" width="1.7109375" customWidth="1"/>
    <col min="9672" max="9672" width="10.7109375" customWidth="1"/>
    <col min="9673" max="9732" width="9.140625" hidden="1"/>
    <col min="9733" max="9733" width="9" customWidth="1"/>
    <col min="9734" max="9734" width="84.7109375" customWidth="1"/>
    <col min="9735" max="9735" width="13.7109375" customWidth="1"/>
    <col min="9736" max="9736" width="18" customWidth="1"/>
    <col min="9737" max="9737" width="27" customWidth="1"/>
    <col min="9738" max="9738" width="16.85546875" customWidth="1"/>
    <col min="9739" max="9897" width="7.140625" customWidth="1"/>
    <col min="9898" max="9927" width="1.7109375" customWidth="1"/>
    <col min="9928" max="9928" width="10.7109375" customWidth="1"/>
    <col min="9929" max="9988" width="9.140625" hidden="1"/>
    <col min="9989" max="9989" width="9" customWidth="1"/>
    <col min="9990" max="9990" width="84.7109375" customWidth="1"/>
    <col min="9991" max="9991" width="13.7109375" customWidth="1"/>
    <col min="9992" max="9992" width="18" customWidth="1"/>
    <col min="9993" max="9993" width="27" customWidth="1"/>
    <col min="9994" max="9994" width="16.85546875" customWidth="1"/>
    <col min="9995" max="10153" width="7.140625" customWidth="1"/>
    <col min="10154" max="10183" width="1.7109375" customWidth="1"/>
    <col min="10184" max="10184" width="10.7109375" customWidth="1"/>
    <col min="10185" max="10244" width="9.140625" hidden="1"/>
    <col min="10245" max="10245" width="9" customWidth="1"/>
    <col min="10246" max="10246" width="84.7109375" customWidth="1"/>
    <col min="10247" max="10247" width="13.7109375" customWidth="1"/>
    <col min="10248" max="10248" width="18" customWidth="1"/>
    <col min="10249" max="10249" width="27" customWidth="1"/>
    <col min="10250" max="10250" width="16.85546875" customWidth="1"/>
    <col min="10251" max="10409" width="7.140625" customWidth="1"/>
    <col min="10410" max="10439" width="1.7109375" customWidth="1"/>
    <col min="10440" max="10440" width="10.7109375" customWidth="1"/>
    <col min="10441" max="10500" width="9.140625" hidden="1"/>
    <col min="10501" max="10501" width="9" customWidth="1"/>
    <col min="10502" max="10502" width="84.7109375" customWidth="1"/>
    <col min="10503" max="10503" width="13.7109375" customWidth="1"/>
    <col min="10504" max="10504" width="18" customWidth="1"/>
    <col min="10505" max="10505" width="27" customWidth="1"/>
    <col min="10506" max="10506" width="16.85546875" customWidth="1"/>
    <col min="10507" max="10665" width="7.140625" customWidth="1"/>
    <col min="10666" max="10695" width="1.7109375" customWidth="1"/>
    <col min="10696" max="10696" width="10.7109375" customWidth="1"/>
    <col min="10697" max="10756" width="9.140625" hidden="1"/>
    <col min="10757" max="10757" width="9" customWidth="1"/>
    <col min="10758" max="10758" width="84.7109375" customWidth="1"/>
    <col min="10759" max="10759" width="13.7109375" customWidth="1"/>
    <col min="10760" max="10760" width="18" customWidth="1"/>
    <col min="10761" max="10761" width="27" customWidth="1"/>
    <col min="10762" max="10762" width="16.85546875" customWidth="1"/>
    <col min="10763" max="10921" width="7.140625" customWidth="1"/>
    <col min="10922" max="10951" width="1.7109375" customWidth="1"/>
    <col min="10952" max="10952" width="10.7109375" customWidth="1"/>
    <col min="10953" max="11012" width="9.140625" hidden="1"/>
    <col min="11013" max="11013" width="9" customWidth="1"/>
    <col min="11014" max="11014" width="84.7109375" customWidth="1"/>
    <col min="11015" max="11015" width="13.7109375" customWidth="1"/>
    <col min="11016" max="11016" width="18" customWidth="1"/>
    <col min="11017" max="11017" width="27" customWidth="1"/>
    <col min="11018" max="11018" width="16.85546875" customWidth="1"/>
    <col min="11019" max="11177" width="7.140625" customWidth="1"/>
    <col min="11178" max="11207" width="1.7109375" customWidth="1"/>
    <col min="11208" max="11208" width="10.7109375" customWidth="1"/>
    <col min="11209" max="11268" width="9.140625" hidden="1"/>
    <col min="11269" max="11269" width="9" customWidth="1"/>
    <col min="11270" max="11270" width="84.7109375" customWidth="1"/>
    <col min="11271" max="11271" width="13.7109375" customWidth="1"/>
    <col min="11272" max="11272" width="18" customWidth="1"/>
    <col min="11273" max="11273" width="27" customWidth="1"/>
    <col min="11274" max="11274" width="16.85546875" customWidth="1"/>
    <col min="11275" max="11433" width="7.140625" customWidth="1"/>
    <col min="11434" max="11463" width="1.7109375" customWidth="1"/>
    <col min="11464" max="11464" width="10.7109375" customWidth="1"/>
    <col min="11465" max="11524" width="9.140625" hidden="1"/>
    <col min="11525" max="11525" width="9" customWidth="1"/>
    <col min="11526" max="11526" width="84.7109375" customWidth="1"/>
    <col min="11527" max="11527" width="13.7109375" customWidth="1"/>
    <col min="11528" max="11528" width="18" customWidth="1"/>
    <col min="11529" max="11529" width="27" customWidth="1"/>
    <col min="11530" max="11530" width="16.85546875" customWidth="1"/>
    <col min="11531" max="11689" width="7.140625" customWidth="1"/>
    <col min="11690" max="11719" width="1.7109375" customWidth="1"/>
    <col min="11720" max="11720" width="10.7109375" customWidth="1"/>
    <col min="11721" max="11780" width="9.140625" hidden="1"/>
    <col min="11781" max="11781" width="9" customWidth="1"/>
    <col min="11782" max="11782" width="84.7109375" customWidth="1"/>
    <col min="11783" max="11783" width="13.7109375" customWidth="1"/>
    <col min="11784" max="11784" width="18" customWidth="1"/>
    <col min="11785" max="11785" width="27" customWidth="1"/>
    <col min="11786" max="11786" width="16.85546875" customWidth="1"/>
    <col min="11787" max="11945" width="7.140625" customWidth="1"/>
    <col min="11946" max="11975" width="1.7109375" customWidth="1"/>
    <col min="11976" max="11976" width="10.7109375" customWidth="1"/>
    <col min="11977" max="12036" width="9.140625" hidden="1"/>
    <col min="12037" max="12037" width="9" customWidth="1"/>
    <col min="12038" max="12038" width="84.7109375" customWidth="1"/>
    <col min="12039" max="12039" width="13.7109375" customWidth="1"/>
    <col min="12040" max="12040" width="18" customWidth="1"/>
    <col min="12041" max="12041" width="27" customWidth="1"/>
    <col min="12042" max="12042" width="16.85546875" customWidth="1"/>
    <col min="12043" max="12201" width="7.140625" customWidth="1"/>
    <col min="12202" max="12231" width="1.7109375" customWidth="1"/>
    <col min="12232" max="12232" width="10.7109375" customWidth="1"/>
    <col min="12233" max="12292" width="9.140625" hidden="1"/>
    <col min="12293" max="12293" width="9" customWidth="1"/>
    <col min="12294" max="12294" width="84.7109375" customWidth="1"/>
    <col min="12295" max="12295" width="13.7109375" customWidth="1"/>
    <col min="12296" max="12296" width="18" customWidth="1"/>
    <col min="12297" max="12297" width="27" customWidth="1"/>
    <col min="12298" max="12298" width="16.85546875" customWidth="1"/>
    <col min="12299" max="12457" width="7.140625" customWidth="1"/>
    <col min="12458" max="12487" width="1.7109375" customWidth="1"/>
    <col min="12488" max="12488" width="10.7109375" customWidth="1"/>
    <col min="12489" max="12548" width="9.140625" hidden="1"/>
    <col min="12549" max="12549" width="9" customWidth="1"/>
    <col min="12550" max="12550" width="84.7109375" customWidth="1"/>
    <col min="12551" max="12551" width="13.7109375" customWidth="1"/>
    <col min="12552" max="12552" width="18" customWidth="1"/>
    <col min="12553" max="12553" width="27" customWidth="1"/>
    <col min="12554" max="12554" width="16.85546875" customWidth="1"/>
    <col min="12555" max="12713" width="7.140625" customWidth="1"/>
    <col min="12714" max="12743" width="1.7109375" customWidth="1"/>
    <col min="12744" max="12744" width="10.7109375" customWidth="1"/>
    <col min="12745" max="12804" width="9.140625" hidden="1"/>
    <col min="12805" max="12805" width="9" customWidth="1"/>
    <col min="12806" max="12806" width="84.7109375" customWidth="1"/>
    <col min="12807" max="12807" width="13.7109375" customWidth="1"/>
    <col min="12808" max="12808" width="18" customWidth="1"/>
    <col min="12809" max="12809" width="27" customWidth="1"/>
    <col min="12810" max="12810" width="16.85546875" customWidth="1"/>
    <col min="12811" max="12969" width="7.140625" customWidth="1"/>
    <col min="12970" max="12999" width="1.7109375" customWidth="1"/>
    <col min="13000" max="13000" width="10.7109375" customWidth="1"/>
    <col min="13001" max="13060" width="9.140625" hidden="1"/>
    <col min="13061" max="13061" width="9" customWidth="1"/>
    <col min="13062" max="13062" width="84.7109375" customWidth="1"/>
    <col min="13063" max="13063" width="13.7109375" customWidth="1"/>
    <col min="13064" max="13064" width="18" customWidth="1"/>
    <col min="13065" max="13065" width="27" customWidth="1"/>
    <col min="13066" max="13066" width="16.85546875" customWidth="1"/>
    <col min="13067" max="13225" width="7.140625" customWidth="1"/>
    <col min="13226" max="13255" width="1.7109375" customWidth="1"/>
    <col min="13256" max="13256" width="10.7109375" customWidth="1"/>
    <col min="13257" max="13316" width="9.140625" hidden="1"/>
    <col min="13317" max="13317" width="9" customWidth="1"/>
    <col min="13318" max="13318" width="84.7109375" customWidth="1"/>
    <col min="13319" max="13319" width="13.7109375" customWidth="1"/>
    <col min="13320" max="13320" width="18" customWidth="1"/>
    <col min="13321" max="13321" width="27" customWidth="1"/>
    <col min="13322" max="13322" width="16.85546875" customWidth="1"/>
    <col min="13323" max="13481" width="7.140625" customWidth="1"/>
    <col min="13482" max="13511" width="1.7109375" customWidth="1"/>
    <col min="13512" max="13512" width="10.7109375" customWidth="1"/>
    <col min="13513" max="13572" width="9.140625" hidden="1"/>
    <col min="13573" max="13573" width="9" customWidth="1"/>
    <col min="13574" max="13574" width="84.7109375" customWidth="1"/>
    <col min="13575" max="13575" width="13.7109375" customWidth="1"/>
    <col min="13576" max="13576" width="18" customWidth="1"/>
    <col min="13577" max="13577" width="27" customWidth="1"/>
    <col min="13578" max="13578" width="16.85546875" customWidth="1"/>
    <col min="13579" max="13737" width="7.140625" customWidth="1"/>
    <col min="13738" max="13767" width="1.7109375" customWidth="1"/>
    <col min="13768" max="13768" width="10.7109375" customWidth="1"/>
    <col min="13769" max="13828" width="9.140625" hidden="1"/>
    <col min="13829" max="13829" width="9" customWidth="1"/>
    <col min="13830" max="13830" width="84.7109375" customWidth="1"/>
    <col min="13831" max="13831" width="13.7109375" customWidth="1"/>
    <col min="13832" max="13832" width="18" customWidth="1"/>
    <col min="13833" max="13833" width="27" customWidth="1"/>
    <col min="13834" max="13834" width="16.85546875" customWidth="1"/>
    <col min="13835" max="13993" width="7.140625" customWidth="1"/>
    <col min="13994" max="14023" width="1.7109375" customWidth="1"/>
    <col min="14024" max="14024" width="10.7109375" customWidth="1"/>
    <col min="14025" max="14084" width="9.140625" hidden="1"/>
    <col min="14085" max="14085" width="9" customWidth="1"/>
    <col min="14086" max="14086" width="84.7109375" customWidth="1"/>
    <col min="14087" max="14087" width="13.7109375" customWidth="1"/>
    <col min="14088" max="14088" width="18" customWidth="1"/>
    <col min="14089" max="14089" width="27" customWidth="1"/>
    <col min="14090" max="14090" width="16.85546875" customWidth="1"/>
    <col min="14091" max="14249" width="7.140625" customWidth="1"/>
    <col min="14250" max="14279" width="1.7109375" customWidth="1"/>
    <col min="14280" max="14280" width="10.7109375" customWidth="1"/>
    <col min="14281" max="14340" width="9.140625" hidden="1"/>
    <col min="14341" max="14341" width="9" customWidth="1"/>
    <col min="14342" max="14342" width="84.7109375" customWidth="1"/>
    <col min="14343" max="14343" width="13.7109375" customWidth="1"/>
    <col min="14344" max="14344" width="18" customWidth="1"/>
    <col min="14345" max="14345" width="27" customWidth="1"/>
    <col min="14346" max="14346" width="16.85546875" customWidth="1"/>
    <col min="14347" max="14505" width="7.140625" customWidth="1"/>
    <col min="14506" max="14535" width="1.7109375" customWidth="1"/>
    <col min="14536" max="14536" width="10.7109375" customWidth="1"/>
    <col min="14537" max="14596" width="9.140625" hidden="1"/>
    <col min="14597" max="14597" width="9" customWidth="1"/>
    <col min="14598" max="14598" width="84.7109375" customWidth="1"/>
    <col min="14599" max="14599" width="13.7109375" customWidth="1"/>
    <col min="14600" max="14600" width="18" customWidth="1"/>
    <col min="14601" max="14601" width="27" customWidth="1"/>
    <col min="14602" max="14602" width="16.85546875" customWidth="1"/>
    <col min="14603" max="14761" width="7.140625" customWidth="1"/>
    <col min="14762" max="14791" width="1.7109375" customWidth="1"/>
    <col min="14792" max="14792" width="10.7109375" customWidth="1"/>
    <col min="14793" max="14852" width="9.140625" hidden="1"/>
    <col min="14853" max="14853" width="9" customWidth="1"/>
    <col min="14854" max="14854" width="84.7109375" customWidth="1"/>
    <col min="14855" max="14855" width="13.7109375" customWidth="1"/>
    <col min="14856" max="14856" width="18" customWidth="1"/>
    <col min="14857" max="14857" width="27" customWidth="1"/>
    <col min="14858" max="14858" width="16.85546875" customWidth="1"/>
    <col min="14859" max="15017" width="7.140625" customWidth="1"/>
    <col min="15018" max="15047" width="1.7109375" customWidth="1"/>
    <col min="15048" max="15048" width="10.7109375" customWidth="1"/>
    <col min="15049" max="15108" width="9.140625" hidden="1"/>
    <col min="15109" max="15109" width="9" customWidth="1"/>
    <col min="15110" max="15110" width="84.7109375" customWidth="1"/>
    <col min="15111" max="15111" width="13.7109375" customWidth="1"/>
    <col min="15112" max="15112" width="18" customWidth="1"/>
    <col min="15113" max="15113" width="27" customWidth="1"/>
    <col min="15114" max="15114" width="16.85546875" customWidth="1"/>
    <col min="15115" max="15273" width="7.140625" customWidth="1"/>
    <col min="15274" max="15303" width="1.7109375" customWidth="1"/>
    <col min="15304" max="15304" width="10.7109375" customWidth="1"/>
    <col min="15305" max="15364" width="9.140625" hidden="1"/>
    <col min="15365" max="15365" width="9" customWidth="1"/>
    <col min="15366" max="15366" width="84.7109375" customWidth="1"/>
    <col min="15367" max="15367" width="13.7109375" customWidth="1"/>
    <col min="15368" max="15368" width="18" customWidth="1"/>
    <col min="15369" max="15369" width="27" customWidth="1"/>
    <col min="15370" max="15370" width="16.85546875" customWidth="1"/>
    <col min="15371" max="15529" width="7.140625" customWidth="1"/>
    <col min="15530" max="15559" width="1.7109375" customWidth="1"/>
    <col min="15560" max="15560" width="10.7109375" customWidth="1"/>
    <col min="15561" max="15620" width="9.140625" hidden="1"/>
    <col min="15621" max="15621" width="9" customWidth="1"/>
    <col min="15622" max="15622" width="84.7109375" customWidth="1"/>
    <col min="15623" max="15623" width="13.7109375" customWidth="1"/>
    <col min="15624" max="15624" width="18" customWidth="1"/>
    <col min="15625" max="15625" width="27" customWidth="1"/>
    <col min="15626" max="15626" width="16.85546875" customWidth="1"/>
    <col min="15627" max="15785" width="7.140625" customWidth="1"/>
    <col min="15786" max="15815" width="1.7109375" customWidth="1"/>
    <col min="15816" max="15816" width="10.7109375" customWidth="1"/>
    <col min="15817" max="15876" width="9.140625" hidden="1"/>
    <col min="15877" max="15877" width="9" customWidth="1"/>
    <col min="15878" max="15878" width="84.7109375" customWidth="1"/>
    <col min="15879" max="15879" width="13.7109375" customWidth="1"/>
    <col min="15880" max="15880" width="18" customWidth="1"/>
    <col min="15881" max="15881" width="27" customWidth="1"/>
    <col min="15882" max="15882" width="16.85546875" customWidth="1"/>
    <col min="15883" max="16041" width="7.140625" customWidth="1"/>
    <col min="16042" max="16071" width="1.7109375" customWidth="1"/>
    <col min="16072" max="16072" width="10.7109375" customWidth="1"/>
    <col min="16073" max="16132" width="9.140625" hidden="1"/>
    <col min="16133" max="16133" width="9" customWidth="1"/>
    <col min="16134" max="16134" width="84.7109375" customWidth="1"/>
    <col min="16135" max="16135" width="13.7109375" customWidth="1"/>
    <col min="16136" max="16136" width="18" customWidth="1"/>
    <col min="16137" max="16137" width="27" customWidth="1"/>
    <col min="16138" max="16138" width="16.85546875" customWidth="1"/>
    <col min="16139" max="16297" width="7.140625" customWidth="1"/>
    <col min="16298" max="16327" width="1.7109375" customWidth="1"/>
    <col min="16328" max="16328" width="10.7109375" customWidth="1"/>
    <col min="16329" max="16384" width="9.140625" hidden="1"/>
  </cols>
  <sheetData>
    <row r="1" spans="1:204" s="2" customFormat="1" ht="24.95" customHeight="1" x14ac:dyDescent="0.4">
      <c r="A1" s="1"/>
      <c r="B1" s="521" t="s">
        <v>0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  <c r="FK1" s="521"/>
      <c r="FL1" s="521"/>
      <c r="FM1" s="521"/>
      <c r="FN1" s="521"/>
      <c r="FO1" s="521"/>
      <c r="FP1" s="521"/>
      <c r="FQ1" s="521"/>
      <c r="FR1" s="521"/>
      <c r="FS1" s="521"/>
      <c r="FT1" s="521"/>
      <c r="FU1" s="521"/>
      <c r="FV1" s="521"/>
      <c r="FW1" s="521"/>
      <c r="FX1" s="521"/>
      <c r="FY1" s="521"/>
      <c r="FZ1" s="521"/>
      <c r="GA1" s="521"/>
      <c r="GB1" s="521"/>
      <c r="GC1" s="521"/>
      <c r="GD1" s="521"/>
      <c r="GE1" s="521"/>
      <c r="GF1" s="521"/>
      <c r="GG1" s="521"/>
      <c r="GH1" s="521"/>
      <c r="GI1" s="521"/>
      <c r="GJ1" s="521"/>
      <c r="GK1" s="521"/>
      <c r="GL1" s="521"/>
      <c r="GM1" s="521"/>
      <c r="GN1" s="521"/>
      <c r="GO1" s="521"/>
      <c r="GP1" s="521"/>
      <c r="GQ1" s="521"/>
      <c r="GR1" s="521"/>
    </row>
    <row r="2" spans="1:204" s="2" customFormat="1" ht="24.95" customHeight="1" x14ac:dyDescent="0.4">
      <c r="A2" s="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  <c r="BL2" s="521"/>
      <c r="BM2" s="521"/>
      <c r="BN2" s="521"/>
      <c r="BO2" s="521"/>
      <c r="BP2" s="521"/>
      <c r="BQ2" s="521"/>
      <c r="BR2" s="521"/>
      <c r="BS2" s="521"/>
      <c r="BT2" s="521"/>
      <c r="BU2" s="521"/>
      <c r="BV2" s="521"/>
      <c r="BW2" s="521"/>
      <c r="BX2" s="521"/>
      <c r="BY2" s="521"/>
      <c r="BZ2" s="521"/>
      <c r="CA2" s="521"/>
      <c r="CB2" s="521"/>
      <c r="CC2" s="521"/>
      <c r="CD2" s="521"/>
      <c r="CE2" s="521"/>
      <c r="CF2" s="521"/>
      <c r="CG2" s="521"/>
      <c r="CH2" s="521"/>
      <c r="CI2" s="521"/>
      <c r="CJ2" s="521"/>
      <c r="CK2" s="521"/>
      <c r="CL2" s="521"/>
      <c r="CM2" s="521"/>
      <c r="CN2" s="521"/>
      <c r="CO2" s="521"/>
      <c r="CP2" s="521"/>
      <c r="CQ2" s="521"/>
      <c r="CR2" s="521"/>
      <c r="CS2" s="521"/>
      <c r="CT2" s="521"/>
      <c r="CU2" s="521"/>
      <c r="CV2" s="521"/>
      <c r="CW2" s="521"/>
      <c r="CX2" s="521"/>
      <c r="CY2" s="521"/>
      <c r="CZ2" s="521"/>
      <c r="DA2" s="521"/>
      <c r="DB2" s="521"/>
      <c r="DC2" s="521"/>
      <c r="DD2" s="521"/>
      <c r="DE2" s="521"/>
      <c r="DF2" s="521"/>
      <c r="DG2" s="521"/>
      <c r="DH2" s="521"/>
      <c r="DI2" s="521"/>
      <c r="DJ2" s="521"/>
      <c r="DK2" s="521"/>
      <c r="DL2" s="521"/>
      <c r="DM2" s="521"/>
      <c r="DN2" s="521"/>
      <c r="DO2" s="521"/>
      <c r="DP2" s="521"/>
      <c r="DQ2" s="521"/>
      <c r="DR2" s="521"/>
      <c r="DS2" s="521"/>
      <c r="DT2" s="521"/>
      <c r="DU2" s="521"/>
      <c r="DV2" s="521"/>
      <c r="DW2" s="521"/>
      <c r="DX2" s="521"/>
      <c r="DY2" s="521"/>
      <c r="DZ2" s="521"/>
      <c r="EA2" s="521"/>
      <c r="EB2" s="521"/>
      <c r="EC2" s="521"/>
      <c r="ED2" s="521"/>
      <c r="EE2" s="521"/>
      <c r="EF2" s="521"/>
      <c r="EG2" s="521"/>
      <c r="EH2" s="521"/>
      <c r="EI2" s="521"/>
      <c r="EJ2" s="521"/>
      <c r="EK2" s="521"/>
      <c r="EL2" s="521"/>
      <c r="EM2" s="521"/>
      <c r="EN2" s="521"/>
      <c r="EO2" s="521"/>
      <c r="EP2" s="521"/>
      <c r="EQ2" s="521"/>
      <c r="ER2" s="521"/>
      <c r="ES2" s="521"/>
      <c r="ET2" s="521"/>
      <c r="EU2" s="521"/>
      <c r="EV2" s="521"/>
      <c r="EW2" s="521"/>
      <c r="EX2" s="521"/>
      <c r="EY2" s="521"/>
      <c r="EZ2" s="521"/>
      <c r="FA2" s="521"/>
      <c r="FB2" s="521"/>
      <c r="FC2" s="521"/>
      <c r="FD2" s="521"/>
      <c r="FE2" s="521"/>
      <c r="FF2" s="521"/>
      <c r="FG2" s="521"/>
      <c r="FH2" s="521"/>
      <c r="FI2" s="521"/>
      <c r="FJ2" s="521"/>
      <c r="FK2" s="521"/>
      <c r="FL2" s="521"/>
      <c r="FM2" s="521"/>
      <c r="FN2" s="521"/>
      <c r="FO2" s="521"/>
      <c r="FP2" s="521"/>
      <c r="FQ2" s="521"/>
      <c r="FR2" s="521"/>
      <c r="FS2" s="521"/>
      <c r="FT2" s="521"/>
      <c r="FU2" s="521"/>
      <c r="FV2" s="521"/>
      <c r="FW2" s="521"/>
      <c r="FX2" s="521"/>
      <c r="FY2" s="521"/>
      <c r="FZ2" s="521"/>
      <c r="GA2" s="521"/>
      <c r="GB2" s="521"/>
      <c r="GC2" s="521"/>
      <c r="GD2" s="521"/>
      <c r="GE2" s="521"/>
      <c r="GF2" s="521"/>
      <c r="GG2" s="521"/>
      <c r="GH2" s="521"/>
      <c r="GI2" s="521"/>
      <c r="GJ2" s="521"/>
      <c r="GK2" s="521"/>
      <c r="GL2" s="521"/>
      <c r="GM2" s="521"/>
      <c r="GN2" s="521"/>
      <c r="GO2" s="521"/>
      <c r="GP2" s="521"/>
      <c r="GQ2" s="521"/>
      <c r="GR2" s="521"/>
    </row>
    <row r="3" spans="1:204" s="2" customFormat="1" ht="24.95" customHeight="1" x14ac:dyDescent="0.4">
      <c r="A3" s="1"/>
      <c r="B3" s="521" t="s">
        <v>1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1"/>
      <c r="BO3" s="521"/>
      <c r="BP3" s="521"/>
      <c r="BQ3" s="521"/>
      <c r="BR3" s="521"/>
      <c r="BS3" s="521"/>
      <c r="BT3" s="521"/>
      <c r="BU3" s="521"/>
      <c r="BV3" s="521"/>
      <c r="BW3" s="521"/>
      <c r="BX3" s="521"/>
      <c r="BY3" s="521"/>
      <c r="BZ3" s="521"/>
      <c r="CA3" s="521"/>
      <c r="CB3" s="521"/>
      <c r="CC3" s="521"/>
      <c r="CD3" s="521"/>
      <c r="CE3" s="521"/>
      <c r="CF3" s="521"/>
      <c r="CG3" s="521"/>
      <c r="CH3" s="521"/>
      <c r="CI3" s="521"/>
      <c r="CJ3" s="521"/>
      <c r="CK3" s="521"/>
      <c r="CL3" s="521"/>
      <c r="CM3" s="521"/>
      <c r="CN3" s="521"/>
      <c r="CO3" s="521"/>
      <c r="CP3" s="521"/>
      <c r="CQ3" s="521"/>
      <c r="CR3" s="521"/>
      <c r="CS3" s="521"/>
      <c r="CT3" s="521"/>
      <c r="CU3" s="521"/>
      <c r="CV3" s="521"/>
      <c r="CW3" s="521"/>
      <c r="CX3" s="521"/>
      <c r="CY3" s="521"/>
      <c r="CZ3" s="521"/>
      <c r="DA3" s="521"/>
      <c r="DB3" s="521"/>
      <c r="DC3" s="521"/>
      <c r="DD3" s="521"/>
      <c r="DE3" s="521"/>
      <c r="DF3" s="521"/>
      <c r="DG3" s="521"/>
      <c r="DH3" s="521"/>
      <c r="DI3" s="521"/>
      <c r="DJ3" s="521"/>
      <c r="DK3" s="521"/>
      <c r="DL3" s="521"/>
      <c r="DM3" s="521"/>
      <c r="DN3" s="521"/>
      <c r="DO3" s="521"/>
      <c r="DP3" s="521"/>
      <c r="DQ3" s="521"/>
      <c r="DR3" s="521"/>
      <c r="DS3" s="521"/>
      <c r="DT3" s="521"/>
      <c r="DU3" s="521"/>
      <c r="DV3" s="521"/>
      <c r="DW3" s="521"/>
      <c r="DX3" s="521"/>
      <c r="DY3" s="521"/>
      <c r="DZ3" s="521"/>
      <c r="EA3" s="521"/>
      <c r="EB3" s="521"/>
      <c r="EC3" s="521"/>
      <c r="ED3" s="521"/>
      <c r="EE3" s="521"/>
      <c r="EF3" s="521"/>
      <c r="EG3" s="521"/>
      <c r="EH3" s="521"/>
      <c r="EI3" s="521"/>
      <c r="EJ3" s="521"/>
      <c r="EK3" s="521"/>
      <c r="EL3" s="521"/>
      <c r="EM3" s="521"/>
      <c r="EN3" s="521"/>
      <c r="EO3" s="521"/>
      <c r="EP3" s="521"/>
      <c r="EQ3" s="521"/>
      <c r="ER3" s="521"/>
      <c r="ES3" s="521"/>
      <c r="ET3" s="521"/>
      <c r="EU3" s="521"/>
      <c r="EV3" s="521"/>
      <c r="EW3" s="521"/>
      <c r="EX3" s="521"/>
      <c r="EY3" s="521"/>
      <c r="EZ3" s="521"/>
      <c r="FA3" s="521"/>
      <c r="FB3" s="521"/>
      <c r="FC3" s="521"/>
      <c r="FD3" s="521"/>
      <c r="FE3" s="521"/>
      <c r="FF3" s="521"/>
      <c r="FG3" s="521"/>
      <c r="FH3" s="521"/>
      <c r="FI3" s="521"/>
      <c r="FJ3" s="521"/>
      <c r="FK3" s="521"/>
      <c r="FL3" s="521"/>
      <c r="FM3" s="521"/>
      <c r="FN3" s="521"/>
      <c r="FO3" s="521"/>
      <c r="FP3" s="521"/>
      <c r="FQ3" s="521"/>
      <c r="FR3" s="521"/>
      <c r="FS3" s="521"/>
      <c r="FT3" s="521"/>
      <c r="FU3" s="521"/>
      <c r="FV3" s="521"/>
      <c r="FW3" s="521"/>
      <c r="FX3" s="521"/>
      <c r="FY3" s="521"/>
      <c r="FZ3" s="521"/>
      <c r="GA3" s="521"/>
      <c r="GB3" s="521"/>
      <c r="GC3" s="521"/>
      <c r="GD3" s="521"/>
      <c r="GE3" s="521"/>
      <c r="GF3" s="521"/>
      <c r="GG3" s="521"/>
      <c r="GH3" s="521"/>
      <c r="GI3" s="521"/>
      <c r="GJ3" s="521"/>
      <c r="GK3" s="521"/>
      <c r="GL3" s="521"/>
      <c r="GM3" s="521"/>
      <c r="GN3" s="521"/>
      <c r="GO3" s="521"/>
      <c r="GP3" s="521"/>
      <c r="GQ3" s="521"/>
      <c r="GR3" s="521"/>
    </row>
    <row r="4" spans="1:204" s="2" customFormat="1" ht="24.95" customHeight="1" x14ac:dyDescent="0.4">
      <c r="A4" s="1"/>
      <c r="B4" s="521" t="s">
        <v>2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  <c r="BI4" s="521"/>
      <c r="BJ4" s="521"/>
      <c r="BK4" s="521"/>
      <c r="BL4" s="521"/>
      <c r="BM4" s="521"/>
      <c r="BN4" s="521"/>
      <c r="BO4" s="521"/>
      <c r="BP4" s="521"/>
      <c r="BQ4" s="521"/>
      <c r="BR4" s="521"/>
      <c r="BS4" s="521"/>
      <c r="BT4" s="521"/>
      <c r="BU4" s="521"/>
      <c r="BV4" s="521"/>
      <c r="BW4" s="521"/>
      <c r="BX4" s="521"/>
      <c r="BY4" s="521"/>
      <c r="BZ4" s="521"/>
      <c r="CA4" s="521"/>
      <c r="CB4" s="521"/>
      <c r="CC4" s="521"/>
      <c r="CD4" s="521"/>
      <c r="CE4" s="521"/>
      <c r="CF4" s="521"/>
      <c r="CG4" s="521"/>
      <c r="CH4" s="521"/>
      <c r="CI4" s="521"/>
      <c r="CJ4" s="521"/>
      <c r="CK4" s="521"/>
      <c r="CL4" s="521"/>
      <c r="CM4" s="521"/>
      <c r="CN4" s="521"/>
      <c r="CO4" s="521"/>
      <c r="CP4" s="521"/>
      <c r="CQ4" s="521"/>
      <c r="CR4" s="521"/>
      <c r="CS4" s="521"/>
      <c r="CT4" s="521"/>
      <c r="CU4" s="521"/>
      <c r="CV4" s="521"/>
      <c r="CW4" s="521"/>
      <c r="CX4" s="521"/>
      <c r="CY4" s="521"/>
      <c r="CZ4" s="521"/>
      <c r="DA4" s="521"/>
      <c r="DB4" s="521"/>
      <c r="DC4" s="521"/>
      <c r="DD4" s="521"/>
      <c r="DE4" s="521"/>
      <c r="DF4" s="521"/>
      <c r="DG4" s="521"/>
      <c r="DH4" s="521"/>
      <c r="DI4" s="521"/>
      <c r="DJ4" s="521"/>
      <c r="DK4" s="521"/>
      <c r="DL4" s="521"/>
      <c r="DM4" s="521"/>
      <c r="DN4" s="521"/>
      <c r="DO4" s="521"/>
      <c r="DP4" s="521"/>
      <c r="DQ4" s="521"/>
      <c r="DR4" s="521"/>
      <c r="DS4" s="521"/>
      <c r="DT4" s="521"/>
      <c r="DU4" s="521"/>
      <c r="DV4" s="521"/>
      <c r="DW4" s="521"/>
      <c r="DX4" s="521"/>
      <c r="DY4" s="521"/>
      <c r="DZ4" s="521"/>
      <c r="EA4" s="521"/>
      <c r="EB4" s="521"/>
      <c r="EC4" s="521"/>
      <c r="ED4" s="521"/>
      <c r="EE4" s="521"/>
      <c r="EF4" s="521"/>
      <c r="EG4" s="521"/>
      <c r="EH4" s="521"/>
      <c r="EI4" s="521"/>
      <c r="EJ4" s="521"/>
      <c r="EK4" s="521"/>
      <c r="EL4" s="521"/>
      <c r="EM4" s="521"/>
      <c r="EN4" s="521"/>
      <c r="EO4" s="521"/>
      <c r="EP4" s="521"/>
      <c r="EQ4" s="521"/>
      <c r="ER4" s="521"/>
      <c r="ES4" s="521"/>
      <c r="ET4" s="521"/>
      <c r="EU4" s="521"/>
      <c r="EV4" s="521"/>
      <c r="EW4" s="521"/>
      <c r="EX4" s="521"/>
      <c r="EY4" s="521"/>
      <c r="EZ4" s="521"/>
      <c r="FA4" s="521"/>
      <c r="FB4" s="521"/>
      <c r="FC4" s="521"/>
      <c r="FD4" s="521"/>
      <c r="FE4" s="521"/>
      <c r="FF4" s="521"/>
      <c r="FG4" s="521"/>
      <c r="FH4" s="521"/>
      <c r="FI4" s="521"/>
      <c r="FJ4" s="521"/>
      <c r="FK4" s="521"/>
      <c r="FL4" s="521"/>
      <c r="FM4" s="521"/>
      <c r="FN4" s="521"/>
      <c r="FO4" s="521"/>
      <c r="FP4" s="521"/>
      <c r="FQ4" s="521"/>
      <c r="FR4" s="521"/>
      <c r="FS4" s="521"/>
      <c r="FT4" s="521"/>
      <c r="FU4" s="521"/>
      <c r="FV4" s="521"/>
      <c r="FW4" s="521"/>
      <c r="FX4" s="521"/>
      <c r="FY4" s="521"/>
      <c r="FZ4" s="521"/>
      <c r="GA4" s="521"/>
      <c r="GB4" s="521"/>
      <c r="GC4" s="521"/>
      <c r="GD4" s="521"/>
      <c r="GE4" s="521"/>
      <c r="GF4" s="521"/>
      <c r="GG4" s="521"/>
      <c r="GH4" s="521"/>
      <c r="GI4" s="521"/>
      <c r="GJ4" s="521"/>
      <c r="GK4" s="521"/>
      <c r="GL4" s="521"/>
      <c r="GM4" s="521"/>
      <c r="GN4" s="521"/>
      <c r="GO4" s="521"/>
      <c r="GP4" s="521"/>
      <c r="GQ4" s="521"/>
      <c r="GR4" s="521"/>
    </row>
    <row r="5" spans="1:204" x14ac:dyDescent="0.45">
      <c r="A5" s="3"/>
      <c r="B5" s="4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68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7"/>
      <c r="BC5" s="7"/>
      <c r="BD5" s="7"/>
      <c r="BE5" s="7"/>
      <c r="BF5" s="7"/>
      <c r="BG5" s="7"/>
      <c r="BH5" s="7"/>
      <c r="BI5" s="8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175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8"/>
      <c r="EK5" s="7"/>
      <c r="EL5" s="7"/>
      <c r="EM5" s="7"/>
      <c r="EN5" s="7"/>
      <c r="EO5" s="8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4" ht="93.75" customHeight="1" x14ac:dyDescent="0.25">
      <c r="A6" s="9"/>
      <c r="B6" s="522" t="s">
        <v>3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2"/>
      <c r="AO6" s="522"/>
      <c r="AP6" s="522"/>
      <c r="AQ6" s="522"/>
      <c r="AR6" s="522"/>
      <c r="AS6" s="522"/>
      <c r="AT6" s="522"/>
      <c r="AU6" s="522"/>
      <c r="AV6" s="522"/>
      <c r="AW6" s="522"/>
      <c r="AX6" s="522"/>
      <c r="AY6" s="522"/>
      <c r="AZ6" s="522"/>
      <c r="BA6" s="522"/>
      <c r="BB6" s="522"/>
      <c r="BC6" s="522"/>
      <c r="BD6" s="522"/>
      <c r="BE6" s="522"/>
      <c r="BF6" s="522"/>
      <c r="BG6" s="522"/>
      <c r="BH6" s="522"/>
      <c r="BI6" s="522"/>
      <c r="BJ6" s="522"/>
      <c r="BK6" s="522"/>
      <c r="BL6" s="522"/>
      <c r="BM6" s="522"/>
      <c r="BN6" s="522"/>
      <c r="BO6" s="522"/>
      <c r="BP6" s="522"/>
      <c r="BQ6" s="522"/>
      <c r="BR6" s="522"/>
      <c r="BS6" s="522"/>
      <c r="BT6" s="522"/>
      <c r="BU6" s="522"/>
      <c r="BV6" s="522"/>
      <c r="BW6" s="522"/>
      <c r="BX6" s="522"/>
      <c r="BY6" s="522"/>
      <c r="BZ6" s="522"/>
      <c r="CA6" s="522"/>
      <c r="CB6" s="522"/>
      <c r="CC6" s="522"/>
      <c r="CD6" s="522"/>
      <c r="CE6" s="522"/>
      <c r="CF6" s="522"/>
      <c r="CG6" s="522"/>
      <c r="CH6" s="522"/>
      <c r="CI6" s="522"/>
      <c r="CJ6" s="522"/>
      <c r="CK6" s="522"/>
      <c r="CL6" s="522"/>
      <c r="CM6" s="522"/>
      <c r="CN6" s="522"/>
      <c r="CO6" s="522"/>
      <c r="CP6" s="522"/>
      <c r="CQ6" s="522"/>
      <c r="CR6" s="522"/>
      <c r="CS6" s="522"/>
      <c r="CT6" s="522"/>
      <c r="CU6" s="522"/>
      <c r="CV6" s="522"/>
      <c r="CW6" s="522"/>
      <c r="CX6" s="522"/>
      <c r="CY6" s="522"/>
      <c r="CZ6" s="522"/>
      <c r="DA6" s="522"/>
      <c r="DB6" s="522"/>
      <c r="DC6" s="522"/>
      <c r="DD6" s="522"/>
      <c r="DE6" s="522"/>
      <c r="DF6" s="522"/>
      <c r="DG6" s="522"/>
      <c r="DH6" s="522"/>
      <c r="DI6" s="522"/>
      <c r="DJ6" s="522"/>
      <c r="DK6" s="522"/>
      <c r="DL6" s="522"/>
      <c r="DM6" s="522"/>
      <c r="DN6" s="522"/>
      <c r="DO6" s="522"/>
      <c r="DP6" s="522"/>
      <c r="DQ6" s="522"/>
      <c r="DR6" s="522"/>
      <c r="DS6" s="522"/>
      <c r="DT6" s="522"/>
      <c r="DU6" s="522"/>
      <c r="DV6" s="522"/>
      <c r="DW6" s="522"/>
      <c r="DX6" s="522"/>
      <c r="DY6" s="522"/>
      <c r="DZ6" s="522"/>
      <c r="EA6" s="522"/>
      <c r="EB6" s="522"/>
      <c r="EC6" s="522"/>
      <c r="ED6" s="522"/>
      <c r="EE6" s="522"/>
      <c r="EF6" s="522"/>
      <c r="EG6" s="522"/>
      <c r="EH6" s="522"/>
      <c r="EI6" s="522"/>
      <c r="EJ6" s="522"/>
      <c r="EK6" s="522"/>
      <c r="EL6" s="522"/>
      <c r="EM6" s="522"/>
      <c r="EN6" s="522"/>
      <c r="EO6" s="522"/>
      <c r="EP6" s="522"/>
      <c r="EQ6" s="522"/>
      <c r="ER6" s="522"/>
      <c r="ES6" s="522"/>
      <c r="ET6" s="522"/>
      <c r="EU6" s="522"/>
      <c r="EV6" s="522"/>
      <c r="EW6" s="522"/>
      <c r="EX6" s="522"/>
      <c r="EY6" s="522"/>
      <c r="EZ6" s="522"/>
      <c r="FA6" s="522"/>
      <c r="FB6" s="522"/>
      <c r="FC6" s="522"/>
      <c r="FD6" s="522"/>
      <c r="FE6" s="522"/>
      <c r="FF6" s="522"/>
      <c r="FG6" s="522"/>
      <c r="FH6" s="522"/>
      <c r="FI6" s="522"/>
      <c r="FJ6" s="522"/>
      <c r="FK6" s="522"/>
      <c r="FL6" s="522"/>
      <c r="FM6" s="522"/>
      <c r="FN6" s="522"/>
      <c r="FO6" s="522"/>
      <c r="FP6" s="522"/>
      <c r="FQ6" s="522"/>
      <c r="FR6" s="522"/>
      <c r="FS6" s="522"/>
      <c r="FT6" s="522"/>
      <c r="FU6" s="522"/>
      <c r="FV6" s="522"/>
      <c r="FW6" s="522"/>
      <c r="FX6" s="522"/>
      <c r="FY6" s="522"/>
      <c r="FZ6" s="522"/>
      <c r="GA6" s="522"/>
      <c r="GB6" s="522"/>
      <c r="GC6" s="522"/>
      <c r="GD6" s="522"/>
      <c r="GE6" s="522"/>
      <c r="GF6" s="522"/>
      <c r="GG6" s="522"/>
      <c r="GH6" s="522"/>
      <c r="GI6" s="522"/>
      <c r="GJ6" s="522"/>
      <c r="GK6" s="522"/>
      <c r="GL6" s="522"/>
      <c r="GM6" s="522"/>
      <c r="GN6" s="522"/>
      <c r="GO6" s="522"/>
      <c r="GP6" s="522"/>
      <c r="GQ6" s="522"/>
      <c r="GR6" s="522"/>
    </row>
    <row r="7" spans="1:204" ht="45" customHeight="1" x14ac:dyDescent="0.25">
      <c r="A7" s="523" t="s">
        <v>4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3"/>
      <c r="BH7" s="523"/>
      <c r="BI7" s="523"/>
      <c r="BJ7" s="523"/>
      <c r="BK7" s="523"/>
      <c r="BL7" s="523"/>
      <c r="BM7" s="523"/>
      <c r="BN7" s="523"/>
      <c r="BO7" s="523"/>
      <c r="BP7" s="523"/>
      <c r="BQ7" s="523"/>
      <c r="BR7" s="523"/>
      <c r="BS7" s="523"/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3"/>
      <c r="CG7" s="523"/>
      <c r="CH7" s="523"/>
      <c r="CI7" s="523"/>
      <c r="CJ7" s="523"/>
      <c r="CK7" s="523"/>
      <c r="CL7" s="523"/>
      <c r="CM7" s="523"/>
      <c r="CN7" s="523"/>
      <c r="CO7" s="523"/>
      <c r="CP7" s="523"/>
      <c r="CQ7" s="523"/>
      <c r="CR7" s="523"/>
      <c r="CS7" s="523"/>
      <c r="CT7" s="523"/>
      <c r="CU7" s="523"/>
      <c r="CV7" s="523"/>
      <c r="CW7" s="523"/>
      <c r="CX7" s="523"/>
      <c r="CY7" s="523"/>
      <c r="CZ7" s="523"/>
      <c r="DA7" s="523"/>
      <c r="DB7" s="523"/>
      <c r="DC7" s="523"/>
      <c r="DD7" s="523"/>
      <c r="DE7" s="523"/>
      <c r="DF7" s="523"/>
      <c r="DG7" s="523"/>
      <c r="DH7" s="523"/>
      <c r="DI7" s="523"/>
      <c r="DJ7" s="523"/>
      <c r="DK7" s="523"/>
      <c r="DL7" s="523"/>
      <c r="DM7" s="523"/>
      <c r="DN7" s="523"/>
      <c r="DO7" s="523"/>
      <c r="DP7" s="523"/>
      <c r="DQ7" s="523"/>
      <c r="DR7" s="523"/>
      <c r="DS7" s="523"/>
      <c r="DT7" s="523"/>
      <c r="DU7" s="523"/>
      <c r="DV7" s="523"/>
      <c r="DW7" s="523"/>
      <c r="DX7" s="523"/>
      <c r="DY7" s="523"/>
      <c r="DZ7" s="523"/>
      <c r="EA7" s="523"/>
      <c r="EB7" s="523"/>
      <c r="EC7" s="523"/>
      <c r="ED7" s="523"/>
      <c r="EE7" s="523"/>
      <c r="EF7" s="523"/>
      <c r="EG7" s="523"/>
      <c r="EH7" s="523"/>
      <c r="EI7" s="523"/>
      <c r="EJ7" s="523"/>
      <c r="EK7" s="523"/>
      <c r="EL7" s="523"/>
      <c r="EM7" s="523"/>
      <c r="EN7" s="523"/>
      <c r="EO7" s="523"/>
      <c r="EP7" s="523"/>
      <c r="EQ7" s="523"/>
      <c r="ER7" s="523"/>
      <c r="ES7" s="523"/>
      <c r="ET7" s="523"/>
      <c r="EU7" s="523"/>
      <c r="EV7" s="523"/>
      <c r="EW7" s="523"/>
      <c r="EX7" s="523"/>
      <c r="EY7" s="523"/>
      <c r="EZ7" s="523"/>
      <c r="FA7" s="523"/>
      <c r="FB7" s="523"/>
      <c r="FC7" s="523"/>
      <c r="FD7" s="523"/>
      <c r="FE7" s="523"/>
      <c r="FF7" s="523"/>
      <c r="FG7" s="523"/>
      <c r="FH7" s="523"/>
      <c r="FI7" s="523"/>
      <c r="FJ7" s="523"/>
      <c r="FK7" s="523"/>
      <c r="FL7" s="523"/>
      <c r="FM7" s="523"/>
      <c r="FN7" s="523"/>
      <c r="FO7" s="523"/>
      <c r="FP7" s="523"/>
      <c r="FQ7" s="523"/>
      <c r="FR7" s="523"/>
      <c r="FS7" s="523"/>
      <c r="FT7" s="523"/>
      <c r="FU7" s="523"/>
      <c r="FV7" s="523"/>
      <c r="FW7" s="523"/>
      <c r="FX7" s="523"/>
      <c r="FY7" s="523"/>
      <c r="FZ7" s="523"/>
      <c r="GA7" s="523"/>
      <c r="GB7" s="523"/>
      <c r="GC7" s="523"/>
      <c r="GD7" s="523"/>
      <c r="GE7" s="523"/>
      <c r="GF7" s="523"/>
      <c r="GG7" s="523"/>
      <c r="GH7" s="523"/>
      <c r="GI7" s="523"/>
      <c r="GJ7" s="523"/>
      <c r="GK7" s="523"/>
      <c r="GL7" s="523"/>
      <c r="GM7" s="523"/>
      <c r="GN7" s="523"/>
      <c r="GO7" s="523"/>
      <c r="GP7" s="523"/>
      <c r="GQ7" s="523"/>
      <c r="GR7" s="523"/>
    </row>
    <row r="8" spans="1:204" ht="18" customHeight="1" x14ac:dyDescent="0.25">
      <c r="A8" s="10"/>
      <c r="B8" s="10"/>
      <c r="C8" s="11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69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3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76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3"/>
      <c r="EK8" s="12"/>
      <c r="EL8" s="12"/>
      <c r="EM8" s="12"/>
      <c r="EN8" s="12"/>
      <c r="EO8" s="13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4"/>
    </row>
    <row r="9" spans="1:204" s="16" customFormat="1" ht="39" customHeight="1" x14ac:dyDescent="0.45">
      <c r="A9" s="511" t="s">
        <v>5</v>
      </c>
      <c r="B9" s="514" t="s">
        <v>6</v>
      </c>
      <c r="C9" s="515" t="s">
        <v>203</v>
      </c>
      <c r="D9" s="520" t="s">
        <v>209</v>
      </c>
      <c r="E9" s="146" t="s">
        <v>204</v>
      </c>
      <c r="F9" s="148"/>
      <c r="G9" s="148"/>
      <c r="H9" s="516" t="s">
        <v>8</v>
      </c>
      <c r="I9" s="516" t="s">
        <v>9</v>
      </c>
      <c r="J9" s="519" t="s">
        <v>10</v>
      </c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24" t="s">
        <v>11</v>
      </c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24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5" t="s">
        <v>12</v>
      </c>
      <c r="CG9" s="525"/>
      <c r="CH9" s="525"/>
      <c r="CI9" s="525"/>
      <c r="CJ9" s="525"/>
      <c r="CK9" s="525"/>
      <c r="CL9" s="525"/>
      <c r="CM9" s="525"/>
      <c r="CN9" s="525"/>
      <c r="CO9" s="525"/>
      <c r="CP9" s="525"/>
      <c r="CQ9" s="525"/>
      <c r="CR9" s="525"/>
      <c r="CS9" s="525"/>
      <c r="CT9" s="525"/>
      <c r="CU9" s="525"/>
      <c r="CV9" s="525"/>
      <c r="CW9" s="525"/>
      <c r="CX9" s="525"/>
      <c r="CY9" s="525"/>
      <c r="CZ9" s="525"/>
      <c r="DA9" s="525"/>
      <c r="DB9" s="525"/>
      <c r="DC9" s="525"/>
      <c r="DD9" s="525"/>
      <c r="DE9" s="525"/>
      <c r="DF9" s="525"/>
      <c r="DG9" s="525"/>
      <c r="DH9" s="525"/>
      <c r="DI9" s="525"/>
      <c r="DJ9" s="525"/>
      <c r="DK9" s="525"/>
      <c r="DL9" s="525"/>
      <c r="DM9" s="525"/>
      <c r="DN9" s="525"/>
      <c r="DO9" s="525"/>
      <c r="DP9" s="525"/>
      <c r="DQ9" s="525"/>
      <c r="DR9" s="525"/>
      <c r="DS9" s="525"/>
      <c r="DT9" s="525"/>
      <c r="DU9" s="525"/>
      <c r="DV9" s="525"/>
      <c r="DW9" s="525"/>
      <c r="DX9" s="525"/>
      <c r="DY9" s="525"/>
      <c r="DZ9" s="525"/>
      <c r="EA9" s="525"/>
      <c r="EB9" s="525"/>
      <c r="EC9" s="525"/>
      <c r="ED9" s="525"/>
      <c r="EE9" s="525"/>
      <c r="EF9" s="525"/>
      <c r="EG9" s="525"/>
      <c r="EH9" s="525"/>
      <c r="EI9" s="525"/>
      <c r="EJ9" s="525"/>
      <c r="EK9" s="519" t="s">
        <v>13</v>
      </c>
      <c r="EL9" s="519"/>
      <c r="EM9" s="519"/>
      <c r="EN9" s="519"/>
      <c r="EO9" s="519"/>
      <c r="EP9" s="519"/>
      <c r="EQ9" s="519"/>
      <c r="ER9" s="519"/>
      <c r="ES9" s="519"/>
      <c r="ET9" s="519"/>
      <c r="EU9" s="519"/>
      <c r="EV9" s="519"/>
      <c r="EW9" s="519"/>
      <c r="EX9" s="519"/>
      <c r="EY9" s="519"/>
      <c r="EZ9" s="519"/>
      <c r="FA9" s="519"/>
      <c r="FB9" s="519"/>
      <c r="FC9" s="519"/>
      <c r="FD9" s="519"/>
      <c r="FE9" s="519"/>
      <c r="FF9" s="519"/>
      <c r="FG9" s="519"/>
      <c r="FH9" s="519"/>
      <c r="FI9" s="519"/>
      <c r="FJ9" s="519"/>
      <c r="FK9" s="519"/>
      <c r="FL9" s="519"/>
      <c r="FM9" s="519"/>
      <c r="FN9" s="519"/>
      <c r="FO9" s="519"/>
      <c r="FP9" s="519"/>
      <c r="FQ9" s="519"/>
      <c r="FR9" s="519"/>
      <c r="FS9" s="519"/>
      <c r="FT9" s="519"/>
      <c r="FU9" s="519"/>
      <c r="FV9" s="519"/>
      <c r="FW9" s="519"/>
      <c r="FX9" s="519"/>
      <c r="FY9" s="519"/>
      <c r="FZ9" s="519"/>
      <c r="GA9" s="519"/>
      <c r="GB9" s="519"/>
      <c r="GC9" s="519"/>
      <c r="GD9" s="519"/>
      <c r="GE9" s="519"/>
      <c r="GF9" s="519"/>
      <c r="GG9" s="519"/>
      <c r="GH9" s="519"/>
      <c r="GI9" s="519"/>
      <c r="GJ9" s="519"/>
      <c r="GK9" s="519"/>
      <c r="GL9" s="519"/>
      <c r="GM9" s="519"/>
      <c r="GN9" s="519"/>
      <c r="GO9" s="519"/>
      <c r="GP9" s="519"/>
      <c r="GQ9" s="519"/>
      <c r="GR9" s="526" t="s">
        <v>14</v>
      </c>
      <c r="GS9" s="15"/>
      <c r="GT9" s="15"/>
      <c r="GU9" s="15"/>
      <c r="GV9" s="15"/>
    </row>
    <row r="10" spans="1:204" s="19" customFormat="1" ht="70.5" customHeight="1" x14ac:dyDescent="0.4">
      <c r="A10" s="512"/>
      <c r="B10" s="514"/>
      <c r="C10" s="515"/>
      <c r="D10" s="520"/>
      <c r="E10" s="142" t="s">
        <v>206</v>
      </c>
      <c r="F10" s="147" t="s">
        <v>213</v>
      </c>
      <c r="G10" s="147" t="s">
        <v>207</v>
      </c>
      <c r="H10" s="517"/>
      <c r="I10" s="517"/>
      <c r="J10" s="17" t="s">
        <v>15</v>
      </c>
      <c r="K10" s="528" t="s">
        <v>16</v>
      </c>
      <c r="L10" s="529"/>
      <c r="M10" s="529"/>
      <c r="N10" s="529"/>
      <c r="O10" s="530"/>
      <c r="P10" s="531" t="s">
        <v>17</v>
      </c>
      <c r="Q10" s="532"/>
      <c r="R10" s="532"/>
      <c r="S10" s="532"/>
      <c r="T10" s="533"/>
      <c r="U10" s="531" t="s">
        <v>18</v>
      </c>
      <c r="V10" s="532"/>
      <c r="W10" s="532"/>
      <c r="X10" s="532"/>
      <c r="Y10" s="533"/>
      <c r="Z10" s="531" t="s">
        <v>19</v>
      </c>
      <c r="AA10" s="532"/>
      <c r="AB10" s="532"/>
      <c r="AC10" s="532"/>
      <c r="AD10" s="533"/>
      <c r="AE10" s="531" t="s">
        <v>20</v>
      </c>
      <c r="AF10" s="532"/>
      <c r="AG10" s="532"/>
      <c r="AH10" s="532"/>
      <c r="AI10" s="533"/>
      <c r="AJ10" s="531" t="s">
        <v>21</v>
      </c>
      <c r="AK10" s="532"/>
      <c r="AL10" s="532"/>
      <c r="AM10" s="532"/>
      <c r="AN10" s="533"/>
      <c r="AO10" s="531" t="s">
        <v>22</v>
      </c>
      <c r="AP10" s="532"/>
      <c r="AQ10" s="532"/>
      <c r="AR10" s="532"/>
      <c r="AS10" s="533"/>
      <c r="AT10" s="531" t="s">
        <v>23</v>
      </c>
      <c r="AU10" s="532"/>
      <c r="AV10" s="532"/>
      <c r="AW10" s="532"/>
      <c r="AX10" s="533"/>
      <c r="AY10" s="531" t="s">
        <v>24</v>
      </c>
      <c r="AZ10" s="532"/>
      <c r="BA10" s="532"/>
      <c r="BB10" s="532"/>
      <c r="BC10" s="533"/>
      <c r="BD10" s="531" t="s">
        <v>25</v>
      </c>
      <c r="BE10" s="532"/>
      <c r="BF10" s="532"/>
      <c r="BG10" s="532"/>
      <c r="BH10" s="533"/>
      <c r="BI10" s="531" t="s">
        <v>26</v>
      </c>
      <c r="BJ10" s="532"/>
      <c r="BK10" s="532"/>
      <c r="BL10" s="532"/>
      <c r="BM10" s="533"/>
      <c r="BN10" s="531" t="s">
        <v>15</v>
      </c>
      <c r="BO10" s="532"/>
      <c r="BP10" s="532"/>
      <c r="BQ10" s="532"/>
      <c r="BR10" s="531" t="s">
        <v>16</v>
      </c>
      <c r="BS10" s="532"/>
      <c r="BT10" s="532"/>
      <c r="BU10" s="532"/>
      <c r="BV10" s="533"/>
      <c r="BW10" s="531" t="s">
        <v>17</v>
      </c>
      <c r="BX10" s="532"/>
      <c r="BY10" s="532"/>
      <c r="BZ10" s="532"/>
      <c r="CA10" s="533"/>
      <c r="CB10" s="531" t="s">
        <v>18</v>
      </c>
      <c r="CC10" s="532"/>
      <c r="CD10" s="532"/>
      <c r="CE10" s="532"/>
      <c r="CF10" s="541" t="s">
        <v>27</v>
      </c>
      <c r="CG10" s="542"/>
      <c r="CH10" s="542"/>
      <c r="CI10" s="542"/>
      <c r="CJ10" s="543"/>
      <c r="CK10" s="541" t="s">
        <v>20</v>
      </c>
      <c r="CL10" s="542"/>
      <c r="CM10" s="542"/>
      <c r="CN10" s="542"/>
      <c r="CO10" s="541" t="s">
        <v>21</v>
      </c>
      <c r="CP10" s="542"/>
      <c r="CQ10" s="542"/>
      <c r="CR10" s="542"/>
      <c r="CS10" s="541" t="s">
        <v>22</v>
      </c>
      <c r="CT10" s="542"/>
      <c r="CU10" s="542"/>
      <c r="CV10" s="542"/>
      <c r="CW10" s="543"/>
      <c r="CX10" s="541" t="s">
        <v>23</v>
      </c>
      <c r="CY10" s="542"/>
      <c r="CZ10" s="542"/>
      <c r="DA10" s="542"/>
      <c r="DB10" s="543"/>
      <c r="DC10" s="541" t="s">
        <v>24</v>
      </c>
      <c r="DD10" s="542"/>
      <c r="DE10" s="542"/>
      <c r="DF10" s="542"/>
      <c r="DG10" s="543"/>
      <c r="DH10" s="541" t="s">
        <v>25</v>
      </c>
      <c r="DI10" s="542"/>
      <c r="DJ10" s="542"/>
      <c r="DK10" s="542"/>
      <c r="DL10" s="543"/>
      <c r="DM10" s="541" t="s">
        <v>26</v>
      </c>
      <c r="DN10" s="542"/>
      <c r="DO10" s="542"/>
      <c r="DP10" s="542"/>
      <c r="DQ10" s="543"/>
      <c r="DR10" s="541" t="s">
        <v>15</v>
      </c>
      <c r="DS10" s="542"/>
      <c r="DT10" s="542"/>
      <c r="DU10" s="542"/>
      <c r="DV10" s="543"/>
      <c r="DW10" s="541" t="s">
        <v>16</v>
      </c>
      <c r="DX10" s="542"/>
      <c r="DY10" s="542"/>
      <c r="DZ10" s="542"/>
      <c r="EA10" s="543"/>
      <c r="EB10" s="541" t="s">
        <v>17</v>
      </c>
      <c r="EC10" s="542"/>
      <c r="ED10" s="542"/>
      <c r="EE10" s="542"/>
      <c r="EF10" s="541" t="s">
        <v>18</v>
      </c>
      <c r="EG10" s="542"/>
      <c r="EH10" s="542"/>
      <c r="EI10" s="542"/>
      <c r="EJ10" s="543"/>
      <c r="EK10" s="531" t="s">
        <v>27</v>
      </c>
      <c r="EL10" s="532"/>
      <c r="EM10" s="532"/>
      <c r="EN10" s="532"/>
      <c r="EO10" s="533"/>
      <c r="EP10" s="531" t="s">
        <v>20</v>
      </c>
      <c r="EQ10" s="532"/>
      <c r="ER10" s="532"/>
      <c r="ES10" s="532"/>
      <c r="ET10" s="531" t="s">
        <v>21</v>
      </c>
      <c r="EU10" s="532"/>
      <c r="EV10" s="532"/>
      <c r="EW10" s="532"/>
      <c r="EX10" s="533"/>
      <c r="EY10" s="531" t="s">
        <v>22</v>
      </c>
      <c r="EZ10" s="532"/>
      <c r="FA10" s="532"/>
      <c r="FB10" s="532"/>
      <c r="FC10" s="533"/>
      <c r="FD10" s="531" t="s">
        <v>23</v>
      </c>
      <c r="FE10" s="532"/>
      <c r="FF10" s="532"/>
      <c r="FG10" s="532"/>
      <c r="FH10" s="533"/>
      <c r="FI10" s="531" t="s">
        <v>24</v>
      </c>
      <c r="FJ10" s="532"/>
      <c r="FK10" s="532"/>
      <c r="FL10" s="532"/>
      <c r="FM10" s="533"/>
      <c r="FN10" s="531" t="s">
        <v>25</v>
      </c>
      <c r="FO10" s="532"/>
      <c r="FP10" s="532"/>
      <c r="FQ10" s="532"/>
      <c r="FR10" s="533"/>
      <c r="FS10" s="544" t="s">
        <v>26</v>
      </c>
      <c r="FT10" s="545"/>
      <c r="FU10" s="545"/>
      <c r="FV10" s="545"/>
      <c r="FW10" s="546"/>
      <c r="FX10" s="534" t="s">
        <v>15</v>
      </c>
      <c r="FY10" s="535"/>
      <c r="FZ10" s="535"/>
      <c r="GA10" s="535"/>
      <c r="GB10" s="536"/>
      <c r="GC10" s="534" t="s">
        <v>16</v>
      </c>
      <c r="GD10" s="535"/>
      <c r="GE10" s="535"/>
      <c r="GF10" s="535"/>
      <c r="GG10" s="536"/>
      <c r="GH10" s="534" t="s">
        <v>17</v>
      </c>
      <c r="GI10" s="535"/>
      <c r="GJ10" s="535"/>
      <c r="GK10" s="535"/>
      <c r="GL10" s="536"/>
      <c r="GM10" s="534" t="s">
        <v>18</v>
      </c>
      <c r="GN10" s="535"/>
      <c r="GO10" s="535"/>
      <c r="GP10" s="535"/>
      <c r="GQ10" s="536"/>
      <c r="GR10" s="527"/>
      <c r="GS10" s="18"/>
      <c r="GT10" s="18"/>
      <c r="GU10" s="18"/>
      <c r="GV10" s="18"/>
    </row>
    <row r="11" spans="1:204" s="29" customFormat="1" ht="53.25" x14ac:dyDescent="0.3">
      <c r="A11" s="513"/>
      <c r="B11" s="514"/>
      <c r="C11" s="515"/>
      <c r="D11" s="147" t="s">
        <v>205</v>
      </c>
      <c r="E11" s="148"/>
      <c r="F11" s="148"/>
      <c r="G11" s="148"/>
      <c r="H11" s="518"/>
      <c r="I11" s="518"/>
      <c r="J11" s="20" t="s">
        <v>28</v>
      </c>
      <c r="K11" s="20" t="s">
        <v>29</v>
      </c>
      <c r="L11" s="20" t="s">
        <v>30</v>
      </c>
      <c r="M11" s="20" t="s">
        <v>31</v>
      </c>
      <c r="N11" s="20" t="s">
        <v>32</v>
      </c>
      <c r="O11" s="20" t="s">
        <v>33</v>
      </c>
      <c r="P11" s="20" t="s">
        <v>34</v>
      </c>
      <c r="Q11" s="20" t="s">
        <v>35</v>
      </c>
      <c r="R11" s="20" t="s">
        <v>36</v>
      </c>
      <c r="S11" s="20" t="s">
        <v>37</v>
      </c>
      <c r="T11" s="20" t="s">
        <v>38</v>
      </c>
      <c r="U11" s="20" t="s">
        <v>39</v>
      </c>
      <c r="V11" s="20" t="s">
        <v>40</v>
      </c>
      <c r="W11" s="20" t="s">
        <v>41</v>
      </c>
      <c r="X11" s="20" t="s">
        <v>42</v>
      </c>
      <c r="Y11" s="20" t="s">
        <v>43</v>
      </c>
      <c r="Z11" s="20" t="s">
        <v>44</v>
      </c>
      <c r="AA11" s="20" t="s">
        <v>45</v>
      </c>
      <c r="AB11" s="20" t="s">
        <v>46</v>
      </c>
      <c r="AC11" s="20" t="s">
        <v>47</v>
      </c>
      <c r="AD11" s="20" t="s">
        <v>48</v>
      </c>
      <c r="AE11" s="20" t="s">
        <v>49</v>
      </c>
      <c r="AF11" s="20" t="s">
        <v>50</v>
      </c>
      <c r="AG11" s="20" t="s">
        <v>51</v>
      </c>
      <c r="AH11" s="20" t="s">
        <v>52</v>
      </c>
      <c r="AI11" s="20" t="s">
        <v>53</v>
      </c>
      <c r="AJ11" s="170" t="s">
        <v>39</v>
      </c>
      <c r="AK11" s="20" t="s">
        <v>40</v>
      </c>
      <c r="AL11" s="20" t="s">
        <v>41</v>
      </c>
      <c r="AM11" s="20" t="s">
        <v>42</v>
      </c>
      <c r="AN11" s="20" t="s">
        <v>43</v>
      </c>
      <c r="AO11" s="20" t="s">
        <v>44</v>
      </c>
      <c r="AP11" s="20" t="s">
        <v>45</v>
      </c>
      <c r="AQ11" s="20" t="s">
        <v>46</v>
      </c>
      <c r="AR11" s="20" t="s">
        <v>47</v>
      </c>
      <c r="AS11" s="20" t="s">
        <v>54</v>
      </c>
      <c r="AT11" s="20" t="s">
        <v>34</v>
      </c>
      <c r="AU11" s="20" t="s">
        <v>35</v>
      </c>
      <c r="AV11" s="20" t="s">
        <v>36</v>
      </c>
      <c r="AW11" s="20" t="s">
        <v>37</v>
      </c>
      <c r="AX11" s="20" t="s">
        <v>55</v>
      </c>
      <c r="AY11" s="20" t="s">
        <v>56</v>
      </c>
      <c r="AZ11" s="20" t="s">
        <v>57</v>
      </c>
      <c r="BA11" s="20" t="s">
        <v>58</v>
      </c>
      <c r="BB11" s="20" t="s">
        <v>59</v>
      </c>
      <c r="BC11" s="20" t="s">
        <v>60</v>
      </c>
      <c r="BD11" s="20" t="s">
        <v>44</v>
      </c>
      <c r="BE11" s="20" t="s">
        <v>45</v>
      </c>
      <c r="BF11" s="20" t="s">
        <v>46</v>
      </c>
      <c r="BG11" s="20" t="s">
        <v>47</v>
      </c>
      <c r="BH11" s="20" t="s">
        <v>48</v>
      </c>
      <c r="BI11" s="214" t="s">
        <v>49</v>
      </c>
      <c r="BJ11" s="20" t="s">
        <v>50</v>
      </c>
      <c r="BK11" s="20" t="s">
        <v>51</v>
      </c>
      <c r="BL11" s="20" t="s">
        <v>52</v>
      </c>
      <c r="BM11" s="20" t="s">
        <v>61</v>
      </c>
      <c r="BN11" s="20" t="s">
        <v>29</v>
      </c>
      <c r="BO11" s="20" t="s">
        <v>30</v>
      </c>
      <c r="BP11" s="20" t="s">
        <v>31</v>
      </c>
      <c r="BQ11" s="20" t="s">
        <v>62</v>
      </c>
      <c r="BR11" s="20" t="s">
        <v>63</v>
      </c>
      <c r="BS11" s="20" t="s">
        <v>64</v>
      </c>
      <c r="BT11" s="20" t="s">
        <v>65</v>
      </c>
      <c r="BU11" s="20" t="s">
        <v>66</v>
      </c>
      <c r="BV11" s="20" t="s">
        <v>67</v>
      </c>
      <c r="BW11" s="20" t="s">
        <v>39</v>
      </c>
      <c r="BX11" s="20" t="s">
        <v>40</v>
      </c>
      <c r="BY11" s="20" t="s">
        <v>41</v>
      </c>
      <c r="BZ11" s="20" t="s">
        <v>42</v>
      </c>
      <c r="CA11" s="177" t="s">
        <v>28</v>
      </c>
      <c r="CB11" s="20" t="s">
        <v>29</v>
      </c>
      <c r="CC11" s="20" t="s">
        <v>30</v>
      </c>
      <c r="CD11" s="20" t="s">
        <v>31</v>
      </c>
      <c r="CE11" s="20" t="s">
        <v>68</v>
      </c>
      <c r="CF11" s="20" t="s">
        <v>49</v>
      </c>
      <c r="CG11" s="20" t="s">
        <v>69</v>
      </c>
      <c r="CH11" s="20" t="s">
        <v>70</v>
      </c>
      <c r="CI11" s="20" t="s">
        <v>71</v>
      </c>
      <c r="CJ11" s="20" t="s">
        <v>55</v>
      </c>
      <c r="CK11" s="20" t="s">
        <v>29</v>
      </c>
      <c r="CL11" s="20" t="s">
        <v>72</v>
      </c>
      <c r="CM11" s="20" t="s">
        <v>73</v>
      </c>
      <c r="CN11" s="20" t="s">
        <v>74</v>
      </c>
      <c r="CO11" s="20" t="s">
        <v>29</v>
      </c>
      <c r="CP11" s="20" t="s">
        <v>72</v>
      </c>
      <c r="CQ11" s="20" t="s">
        <v>73</v>
      </c>
      <c r="CR11" s="20" t="s">
        <v>75</v>
      </c>
      <c r="CS11" s="20" t="s">
        <v>34</v>
      </c>
      <c r="CT11" s="20" t="s">
        <v>76</v>
      </c>
      <c r="CU11" s="20" t="s">
        <v>77</v>
      </c>
      <c r="CV11" s="20" t="s">
        <v>78</v>
      </c>
      <c r="CW11" s="20" t="s">
        <v>79</v>
      </c>
      <c r="CX11" s="20" t="s">
        <v>39</v>
      </c>
      <c r="CY11" s="20" t="s">
        <v>80</v>
      </c>
      <c r="CZ11" s="20" t="s">
        <v>81</v>
      </c>
      <c r="DA11" s="20" t="s">
        <v>82</v>
      </c>
      <c r="DB11" s="20" t="s">
        <v>61</v>
      </c>
      <c r="DC11" s="20" t="s">
        <v>83</v>
      </c>
      <c r="DD11" s="20" t="s">
        <v>84</v>
      </c>
      <c r="DE11" s="20" t="s">
        <v>85</v>
      </c>
      <c r="DF11" s="20" t="s">
        <v>86</v>
      </c>
      <c r="DG11" s="20" t="s">
        <v>87</v>
      </c>
      <c r="DH11" s="20" t="s">
        <v>34</v>
      </c>
      <c r="DI11" s="20" t="s">
        <v>76</v>
      </c>
      <c r="DJ11" s="20" t="s">
        <v>77</v>
      </c>
      <c r="DK11" s="20" t="s">
        <v>78</v>
      </c>
      <c r="DL11" s="20" t="s">
        <v>67</v>
      </c>
      <c r="DM11" s="20" t="s">
        <v>56</v>
      </c>
      <c r="DN11" s="20" t="s">
        <v>88</v>
      </c>
      <c r="DO11" s="20" t="s">
        <v>89</v>
      </c>
      <c r="DP11" s="20" t="s">
        <v>90</v>
      </c>
      <c r="DQ11" s="20" t="s">
        <v>28</v>
      </c>
      <c r="DR11" s="20" t="s">
        <v>63</v>
      </c>
      <c r="DS11" s="20" t="s">
        <v>91</v>
      </c>
      <c r="DT11" s="20" t="s">
        <v>92</v>
      </c>
      <c r="DU11" s="20" t="s">
        <v>93</v>
      </c>
      <c r="DV11" s="20" t="s">
        <v>54</v>
      </c>
      <c r="DW11" s="20" t="s">
        <v>49</v>
      </c>
      <c r="DX11" s="20" t="s">
        <v>69</v>
      </c>
      <c r="DY11" s="20" t="s">
        <v>70</v>
      </c>
      <c r="DZ11" s="20" t="s">
        <v>71</v>
      </c>
      <c r="EA11" s="20" t="s">
        <v>55</v>
      </c>
      <c r="EB11" s="20" t="s">
        <v>29</v>
      </c>
      <c r="EC11" s="20" t="s">
        <v>72</v>
      </c>
      <c r="ED11" s="20" t="s">
        <v>73</v>
      </c>
      <c r="EE11" s="20" t="s">
        <v>94</v>
      </c>
      <c r="EF11" s="20" t="s">
        <v>63</v>
      </c>
      <c r="EG11" s="20" t="s">
        <v>91</v>
      </c>
      <c r="EH11" s="20" t="s">
        <v>92</v>
      </c>
      <c r="EI11" s="20" t="s">
        <v>93</v>
      </c>
      <c r="EJ11" s="20" t="s">
        <v>48</v>
      </c>
      <c r="EK11" s="20" t="s">
        <v>39</v>
      </c>
      <c r="EL11" s="20" t="s">
        <v>80</v>
      </c>
      <c r="EM11" s="20" t="s">
        <v>81</v>
      </c>
      <c r="EN11" s="20" t="s">
        <v>82</v>
      </c>
      <c r="EO11" s="20" t="s">
        <v>61</v>
      </c>
      <c r="EP11" s="20" t="s">
        <v>83</v>
      </c>
      <c r="EQ11" s="20" t="s">
        <v>84</v>
      </c>
      <c r="ER11" s="20" t="s">
        <v>85</v>
      </c>
      <c r="ES11" s="20" t="s">
        <v>86</v>
      </c>
      <c r="ET11" s="20" t="s">
        <v>83</v>
      </c>
      <c r="EU11" s="20" t="s">
        <v>84</v>
      </c>
      <c r="EV11" s="20" t="s">
        <v>85</v>
      </c>
      <c r="EW11" s="20" t="s">
        <v>86</v>
      </c>
      <c r="EX11" s="20" t="s">
        <v>33</v>
      </c>
      <c r="EY11" s="20" t="s">
        <v>49</v>
      </c>
      <c r="EZ11" s="20" t="s">
        <v>69</v>
      </c>
      <c r="FA11" s="20" t="s">
        <v>70</v>
      </c>
      <c r="FB11" s="20" t="s">
        <v>71</v>
      </c>
      <c r="FC11" s="20" t="s">
        <v>38</v>
      </c>
      <c r="FD11" s="20" t="s">
        <v>49</v>
      </c>
      <c r="FE11" s="20" t="s">
        <v>69</v>
      </c>
      <c r="FF11" s="20" t="s">
        <v>70</v>
      </c>
      <c r="FG11" s="20" t="s">
        <v>71</v>
      </c>
      <c r="FH11" s="20" t="s">
        <v>38</v>
      </c>
      <c r="FI11" s="20" t="s">
        <v>56</v>
      </c>
      <c r="FJ11" s="20" t="s">
        <v>88</v>
      </c>
      <c r="FK11" s="20" t="s">
        <v>89</v>
      </c>
      <c r="FL11" s="20" t="s">
        <v>90</v>
      </c>
      <c r="FM11" s="20" t="s">
        <v>28</v>
      </c>
      <c r="FN11" s="21"/>
      <c r="FO11" s="22"/>
      <c r="FP11" s="22"/>
      <c r="FQ11" s="22"/>
      <c r="FR11" s="23"/>
      <c r="FS11" s="24"/>
      <c r="FT11" s="25"/>
      <c r="FU11" s="25"/>
      <c r="FV11" s="25"/>
      <c r="FW11" s="26"/>
      <c r="FX11" s="24"/>
      <c r="FY11" s="25"/>
      <c r="FZ11" s="25"/>
      <c r="GA11" s="25"/>
      <c r="GB11" s="26"/>
      <c r="GC11" s="24"/>
      <c r="GD11" s="25"/>
      <c r="GE11" s="25"/>
      <c r="GF11" s="25"/>
      <c r="GG11" s="26"/>
      <c r="GH11" s="24"/>
      <c r="GI11" s="25"/>
      <c r="GJ11" s="25"/>
      <c r="GK11" s="25"/>
      <c r="GL11" s="26"/>
      <c r="GM11" s="24"/>
      <c r="GN11" s="25"/>
      <c r="GO11" s="25"/>
      <c r="GP11" s="25"/>
      <c r="GQ11" s="26"/>
      <c r="GR11" s="27"/>
      <c r="GS11" s="28"/>
      <c r="GT11" s="28"/>
      <c r="GU11" s="28"/>
      <c r="GV11" s="28"/>
    </row>
    <row r="12" spans="1:204" s="29" customFormat="1" ht="31.5" thickBot="1" x14ac:dyDescent="0.35">
      <c r="A12" s="30"/>
      <c r="B12" s="144" t="s">
        <v>95</v>
      </c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6"/>
      <c r="N12" s="36"/>
      <c r="O12" s="37"/>
      <c r="P12" s="21"/>
      <c r="Q12" s="22"/>
      <c r="R12" s="22"/>
      <c r="S12" s="22"/>
      <c r="T12" s="23"/>
      <c r="U12" s="21"/>
      <c r="V12" s="22"/>
      <c r="W12" s="22"/>
      <c r="X12" s="22"/>
      <c r="Y12" s="23"/>
      <c r="Z12" s="21"/>
      <c r="AA12" s="22"/>
      <c r="AB12" s="22"/>
      <c r="AC12" s="22"/>
      <c r="AD12" s="23"/>
      <c r="AE12" s="21"/>
      <c r="AF12" s="22"/>
      <c r="AG12" s="22"/>
      <c r="AH12" s="22"/>
      <c r="AI12" s="23"/>
      <c r="AJ12" s="171"/>
      <c r="AK12" s="22"/>
      <c r="AL12" s="22"/>
      <c r="AM12" s="22"/>
      <c r="AN12" s="23"/>
      <c r="AO12" s="21"/>
      <c r="AP12" s="22"/>
      <c r="AQ12" s="22"/>
      <c r="AR12" s="22"/>
      <c r="AS12" s="23"/>
      <c r="AT12" s="21"/>
      <c r="AU12" s="22"/>
      <c r="AV12" s="22"/>
      <c r="AW12" s="22"/>
      <c r="AX12" s="23"/>
      <c r="AY12" s="21"/>
      <c r="AZ12" s="22"/>
      <c r="BA12" s="22"/>
      <c r="BB12" s="22"/>
      <c r="BC12" s="23"/>
      <c r="BD12" s="21"/>
      <c r="BE12" s="22"/>
      <c r="BF12" s="22"/>
      <c r="BG12" s="22"/>
      <c r="BH12" s="23"/>
      <c r="BI12" s="215"/>
      <c r="BJ12" s="22"/>
      <c r="BK12" s="22"/>
      <c r="BL12" s="22"/>
      <c r="BM12" s="23"/>
      <c r="BN12" s="21"/>
      <c r="BO12" s="22"/>
      <c r="BP12" s="22"/>
      <c r="BQ12" s="22"/>
      <c r="BR12" s="21"/>
      <c r="BS12" s="22"/>
      <c r="BT12" s="22"/>
      <c r="BU12" s="22"/>
      <c r="BV12" s="23"/>
      <c r="BW12" s="21"/>
      <c r="BX12" s="22"/>
      <c r="BY12" s="22"/>
      <c r="BZ12" s="22"/>
      <c r="CA12" s="178"/>
      <c r="CB12" s="21"/>
      <c r="CC12" s="22"/>
      <c r="CD12" s="22"/>
      <c r="CE12" s="22"/>
      <c r="CF12" s="21"/>
      <c r="CG12" s="22"/>
      <c r="CH12" s="22"/>
      <c r="CI12" s="22"/>
      <c r="CJ12" s="23"/>
      <c r="CK12" s="21"/>
      <c r="CL12" s="22"/>
      <c r="CM12" s="22"/>
      <c r="CN12" s="22"/>
      <c r="CO12" s="21"/>
      <c r="CP12" s="22"/>
      <c r="CQ12" s="22"/>
      <c r="CR12" s="22"/>
      <c r="CS12" s="21"/>
      <c r="CT12" s="22"/>
      <c r="CU12" s="22"/>
      <c r="CV12" s="22"/>
      <c r="CW12" s="23"/>
      <c r="CX12" s="21"/>
      <c r="CY12" s="22"/>
      <c r="CZ12" s="22"/>
      <c r="DA12" s="22"/>
      <c r="DB12" s="23"/>
      <c r="DC12" s="21"/>
      <c r="DD12" s="22"/>
      <c r="DE12" s="22"/>
      <c r="DF12" s="22"/>
      <c r="DG12" s="23"/>
      <c r="DH12" s="21"/>
      <c r="DI12" s="22"/>
      <c r="DJ12" s="22"/>
      <c r="DK12" s="22"/>
      <c r="DL12" s="23"/>
      <c r="DM12" s="21"/>
      <c r="DN12" s="22"/>
      <c r="DO12" s="22"/>
      <c r="DP12" s="22"/>
      <c r="DQ12" s="23"/>
      <c r="DR12" s="21"/>
      <c r="DS12" s="22"/>
      <c r="DT12" s="22"/>
      <c r="DU12" s="22"/>
      <c r="DV12" s="23"/>
      <c r="DW12" s="21"/>
      <c r="DX12" s="22"/>
      <c r="DY12" s="22"/>
      <c r="DZ12" s="22"/>
      <c r="EA12" s="23"/>
      <c r="EB12" s="21"/>
      <c r="EC12" s="22"/>
      <c r="ED12" s="22"/>
      <c r="EE12" s="22"/>
      <c r="EF12" s="21"/>
      <c r="EG12" s="22"/>
      <c r="EH12" s="22"/>
      <c r="EI12" s="22"/>
      <c r="EJ12" s="23"/>
      <c r="EK12" s="21"/>
      <c r="EL12" s="22"/>
      <c r="EM12" s="22"/>
      <c r="EN12" s="22"/>
      <c r="EO12" s="23"/>
      <c r="EP12" s="21"/>
      <c r="EQ12" s="22"/>
      <c r="ER12" s="22"/>
      <c r="ES12" s="22"/>
      <c r="ET12" s="21"/>
      <c r="EU12" s="22"/>
      <c r="EV12" s="22"/>
      <c r="EW12" s="22"/>
      <c r="EX12" s="23"/>
      <c r="EY12" s="21"/>
      <c r="EZ12" s="22"/>
      <c r="FA12" s="22"/>
      <c r="FB12" s="22"/>
      <c r="FC12" s="23"/>
      <c r="FD12" s="21"/>
      <c r="FE12" s="22"/>
      <c r="FF12" s="22"/>
      <c r="FG12" s="22"/>
      <c r="FH12" s="23"/>
      <c r="FI12" s="21"/>
      <c r="FJ12" s="22"/>
      <c r="FK12" s="22"/>
      <c r="FL12" s="22"/>
      <c r="FM12" s="23"/>
      <c r="FN12" s="21"/>
      <c r="FO12" s="22"/>
      <c r="FP12" s="22"/>
      <c r="FQ12" s="22"/>
      <c r="FR12" s="23"/>
      <c r="FS12" s="24"/>
      <c r="FT12" s="25"/>
      <c r="FU12" s="25"/>
      <c r="FV12" s="25"/>
      <c r="FW12" s="26"/>
      <c r="FX12" s="24"/>
      <c r="FY12" s="25"/>
      <c r="FZ12" s="25"/>
      <c r="GA12" s="25"/>
      <c r="GB12" s="26"/>
      <c r="GC12" s="24"/>
      <c r="GD12" s="25"/>
      <c r="GE12" s="25"/>
      <c r="GF12" s="25"/>
      <c r="GG12" s="26"/>
      <c r="GH12" s="24"/>
      <c r="GI12" s="25"/>
      <c r="GJ12" s="25"/>
      <c r="GK12" s="25"/>
      <c r="GL12" s="26"/>
      <c r="GM12" s="24"/>
      <c r="GN12" s="25"/>
      <c r="GO12" s="25"/>
      <c r="GP12" s="25"/>
      <c r="GQ12" s="26"/>
      <c r="GR12" s="27"/>
      <c r="GS12" s="28"/>
      <c r="GT12" s="28"/>
      <c r="GU12" s="28"/>
      <c r="GV12" s="28"/>
    </row>
    <row r="13" spans="1:204" ht="93" customHeight="1" x14ac:dyDescent="0.25">
      <c r="A13" s="38">
        <v>1</v>
      </c>
      <c r="B13" s="39" t="s">
        <v>96</v>
      </c>
      <c r="C13" s="40"/>
      <c r="D13" s="40"/>
      <c r="E13" s="40"/>
      <c r="F13" s="40"/>
      <c r="G13" s="40"/>
      <c r="H13" s="40"/>
      <c r="I13" s="41"/>
      <c r="J13" s="42"/>
      <c r="K13" s="43"/>
      <c r="L13" s="44"/>
      <c r="M13" s="44"/>
      <c r="N13" s="44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3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6"/>
      <c r="AZ13" s="45"/>
      <c r="BA13" s="45"/>
      <c r="BB13" s="45"/>
      <c r="BC13" s="45"/>
      <c r="BD13" s="45"/>
      <c r="BE13" s="45"/>
      <c r="BF13" s="45"/>
      <c r="BG13" s="45"/>
      <c r="BH13" s="45"/>
      <c r="BI13" s="216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179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7"/>
    </row>
    <row r="14" spans="1:204" ht="75" x14ac:dyDescent="0.25">
      <c r="A14" s="38">
        <v>2</v>
      </c>
      <c r="B14" s="48" t="s">
        <v>98</v>
      </c>
      <c r="C14" s="49"/>
      <c r="D14" s="49"/>
      <c r="E14" s="49"/>
      <c r="F14" s="49"/>
      <c r="G14" s="49"/>
      <c r="H14" s="49"/>
      <c r="I14" s="49"/>
      <c r="J14" s="45"/>
      <c r="K14" s="45"/>
      <c r="L14" s="50"/>
      <c r="M14" s="50"/>
      <c r="N14" s="50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3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216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179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7"/>
    </row>
    <row r="15" spans="1:204" ht="45" customHeight="1" x14ac:dyDescent="0.25">
      <c r="A15" s="51" t="s">
        <v>99</v>
      </c>
      <c r="B15" s="52" t="s">
        <v>100</v>
      </c>
      <c r="C15" s="40"/>
      <c r="D15" s="40"/>
      <c r="E15" s="40"/>
      <c r="F15" s="40"/>
      <c r="G15" s="40"/>
      <c r="H15" s="41">
        <v>9952</v>
      </c>
      <c r="I15" s="41">
        <v>9</v>
      </c>
      <c r="J15" s="45"/>
      <c r="K15" s="53"/>
      <c r="L15" s="53"/>
      <c r="M15" s="54"/>
      <c r="N15" s="54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60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46"/>
      <c r="BA15" s="55"/>
      <c r="BB15" s="46"/>
      <c r="BC15" s="55"/>
      <c r="BD15" s="55"/>
      <c r="BE15" s="55"/>
      <c r="BF15" s="55"/>
      <c r="BG15" s="55"/>
      <c r="BH15" s="55"/>
      <c r="BI15" s="217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180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47"/>
    </row>
    <row r="16" spans="1:204" ht="73.5" customHeight="1" x14ac:dyDescent="0.25">
      <c r="A16" s="51" t="s">
        <v>102</v>
      </c>
      <c r="B16" s="52" t="s">
        <v>103</v>
      </c>
      <c r="C16" s="40"/>
      <c r="D16" s="40"/>
      <c r="E16" s="40"/>
      <c r="F16" s="40"/>
      <c r="G16" s="40"/>
      <c r="H16" s="41">
        <v>1000</v>
      </c>
      <c r="I16" s="41">
        <v>12</v>
      </c>
      <c r="J16" s="45"/>
      <c r="K16" s="45"/>
      <c r="L16" s="53"/>
      <c r="M16" s="53"/>
      <c r="N16" s="54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60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46"/>
      <c r="BA16" s="55"/>
      <c r="BB16" s="46"/>
      <c r="BC16" s="55"/>
      <c r="BD16" s="55"/>
      <c r="BE16" s="55"/>
      <c r="BF16" s="55"/>
      <c r="BG16" s="55"/>
      <c r="BH16" s="55"/>
      <c r="BI16" s="217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80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47"/>
    </row>
    <row r="17" spans="1:200" ht="114" customHeight="1" x14ac:dyDescent="0.25">
      <c r="A17" s="51" t="s">
        <v>104</v>
      </c>
      <c r="B17" s="52" t="s">
        <v>105</v>
      </c>
      <c r="C17" s="40"/>
      <c r="D17" s="40"/>
      <c r="E17" s="40"/>
      <c r="F17" s="40"/>
      <c r="G17" s="40"/>
      <c r="H17" s="41">
        <v>531</v>
      </c>
      <c r="I17" s="41" t="s">
        <v>107</v>
      </c>
      <c r="J17" s="55"/>
      <c r="K17" s="45"/>
      <c r="L17" s="45"/>
      <c r="M17" s="45"/>
      <c r="N17" s="56"/>
      <c r="O17" s="56"/>
      <c r="P17" s="56"/>
      <c r="Q17" s="56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60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217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180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47"/>
    </row>
    <row r="18" spans="1:200" ht="150" x14ac:dyDescent="0.25">
      <c r="A18" s="51" t="s">
        <v>108</v>
      </c>
      <c r="B18" s="52" t="s">
        <v>109</v>
      </c>
      <c r="C18" s="40"/>
      <c r="D18" s="40"/>
      <c r="E18" s="40"/>
      <c r="F18" s="40"/>
      <c r="G18" s="40"/>
      <c r="H18" s="41">
        <v>808</v>
      </c>
      <c r="I18" s="41">
        <v>42</v>
      </c>
      <c r="J18" s="57"/>
      <c r="K18" s="55"/>
      <c r="L18" s="54"/>
      <c r="M18" s="54"/>
      <c r="N18" s="54"/>
      <c r="O18" s="54"/>
      <c r="P18" s="54"/>
      <c r="Q18" s="54"/>
      <c r="R18" s="58"/>
      <c r="S18" s="58"/>
      <c r="T18" s="59"/>
      <c r="U18" s="58"/>
      <c r="V18" s="59"/>
      <c r="W18" s="59"/>
      <c r="X18" s="60"/>
      <c r="Y18" s="60"/>
      <c r="Z18" s="55"/>
      <c r="AA18" s="55"/>
      <c r="AB18" s="55"/>
      <c r="AC18" s="55"/>
      <c r="AD18" s="55"/>
      <c r="AE18" s="61"/>
      <c r="AF18" s="55"/>
      <c r="AG18" s="55"/>
      <c r="AH18" s="55"/>
      <c r="AI18" s="55"/>
      <c r="AJ18" s="60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47"/>
      <c r="BG18" s="47"/>
      <c r="BH18" s="47"/>
      <c r="BI18" s="20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55"/>
      <c r="BV18" s="55"/>
      <c r="BW18" s="55"/>
      <c r="BX18" s="55"/>
      <c r="BY18" s="55"/>
      <c r="BZ18" s="55"/>
      <c r="CA18" s="180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47"/>
    </row>
    <row r="19" spans="1:200" ht="51.75" customHeight="1" x14ac:dyDescent="0.25">
      <c r="A19" s="142" t="s">
        <v>110</v>
      </c>
      <c r="B19" s="143" t="s">
        <v>111</v>
      </c>
      <c r="C19" s="140" t="s">
        <v>208</v>
      </c>
      <c r="D19" s="141" t="s">
        <v>210</v>
      </c>
      <c r="E19" s="140" t="s">
        <v>211</v>
      </c>
      <c r="F19" s="140" t="s">
        <v>212</v>
      </c>
      <c r="G19" s="140" t="s">
        <v>214</v>
      </c>
      <c r="H19" s="41"/>
      <c r="I19" s="41">
        <v>28</v>
      </c>
      <c r="J19" s="55"/>
      <c r="K19" s="55"/>
      <c r="L19" s="54"/>
      <c r="M19" s="54"/>
      <c r="N19" s="54"/>
      <c r="O19" s="54"/>
      <c r="P19" s="54"/>
      <c r="Q19" s="54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61"/>
      <c r="AF19" s="55"/>
      <c r="AG19" s="55"/>
      <c r="AH19" s="55"/>
      <c r="AI19" s="55"/>
      <c r="AJ19" s="60"/>
      <c r="AK19" s="55"/>
      <c r="AL19" s="55"/>
      <c r="AM19" s="55"/>
      <c r="AN19" s="55"/>
      <c r="AO19" s="55"/>
      <c r="AP19" s="55"/>
      <c r="AQ19" s="55"/>
      <c r="AR19" s="60"/>
      <c r="AS19" s="60"/>
      <c r="AT19" s="60"/>
      <c r="AU19" s="60"/>
      <c r="AV19" s="60"/>
      <c r="AW19" s="60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217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47"/>
      <c r="BZ19" s="47"/>
      <c r="CA19" s="181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47"/>
    </row>
    <row r="20" spans="1:200" ht="80.25" customHeight="1" x14ac:dyDescent="0.25">
      <c r="A20" s="51" t="s">
        <v>112</v>
      </c>
      <c r="B20" s="52" t="s">
        <v>113</v>
      </c>
      <c r="C20" s="40"/>
      <c r="D20" s="40"/>
      <c r="E20" s="40"/>
      <c r="F20" s="40"/>
      <c r="G20" s="40"/>
      <c r="H20" s="41">
        <v>1</v>
      </c>
      <c r="I20" s="41">
        <v>10</v>
      </c>
      <c r="J20" s="55"/>
      <c r="K20" s="55"/>
      <c r="L20" s="54"/>
      <c r="M20" s="54"/>
      <c r="N20" s="54"/>
      <c r="O20" s="62"/>
      <c r="P20" s="62"/>
      <c r="Q20" s="62"/>
      <c r="R20" s="62"/>
      <c r="S20" s="53"/>
      <c r="T20" s="53"/>
      <c r="U20" s="55"/>
      <c r="V20" s="55"/>
      <c r="W20" s="62"/>
      <c r="X20" s="62"/>
      <c r="Y20" s="62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60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217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180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47"/>
    </row>
    <row r="21" spans="1:200" ht="45" customHeight="1" x14ac:dyDescent="0.25">
      <c r="A21" s="51" t="s">
        <v>114</v>
      </c>
      <c r="B21" s="52" t="s">
        <v>115</v>
      </c>
      <c r="C21" s="40"/>
      <c r="D21" s="40"/>
      <c r="E21" s="40"/>
      <c r="F21" s="40"/>
      <c r="G21" s="40"/>
      <c r="H21" s="41">
        <v>1</v>
      </c>
      <c r="I21" s="41">
        <v>7</v>
      </c>
      <c r="J21" s="55"/>
      <c r="K21" s="55"/>
      <c r="L21" s="54"/>
      <c r="M21" s="54"/>
      <c r="N21" s="54"/>
      <c r="O21" s="62"/>
      <c r="P21" s="62"/>
      <c r="Q21" s="62"/>
      <c r="R21" s="62"/>
      <c r="S21" s="62"/>
      <c r="T21" s="62"/>
      <c r="U21" s="55"/>
      <c r="V21" s="55"/>
      <c r="W21" s="62"/>
      <c r="X21" s="62"/>
      <c r="Y21" s="60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60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217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180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47"/>
    </row>
    <row r="22" spans="1:200" ht="74.25" customHeight="1" x14ac:dyDescent="0.25">
      <c r="A22" s="51" t="s">
        <v>116</v>
      </c>
      <c r="B22" s="52" t="s">
        <v>117</v>
      </c>
      <c r="C22" s="40"/>
      <c r="D22" s="40"/>
      <c r="E22" s="40"/>
      <c r="F22" s="40"/>
      <c r="G22" s="40"/>
      <c r="H22" s="41">
        <v>1</v>
      </c>
      <c r="I22" s="41">
        <v>10</v>
      </c>
      <c r="J22" s="55"/>
      <c r="K22" s="55"/>
      <c r="L22" s="54"/>
      <c r="M22" s="54"/>
      <c r="N22" s="54"/>
      <c r="O22" s="62"/>
      <c r="P22" s="62"/>
      <c r="Q22" s="62"/>
      <c r="R22" s="62"/>
      <c r="S22" s="62"/>
      <c r="T22" s="62"/>
      <c r="U22" s="55"/>
      <c r="V22" s="55"/>
      <c r="W22" s="62"/>
      <c r="X22" s="62"/>
      <c r="Y22" s="62"/>
      <c r="Z22" s="62"/>
      <c r="AA22" s="62"/>
      <c r="AB22" s="62"/>
      <c r="AC22" s="55"/>
      <c r="AD22" s="55"/>
      <c r="AE22" s="55"/>
      <c r="AF22" s="55"/>
      <c r="AG22" s="55"/>
      <c r="AH22" s="55"/>
      <c r="AI22" s="55"/>
      <c r="AJ22" s="60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217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180"/>
      <c r="CB22" s="55"/>
      <c r="CC22" s="55"/>
      <c r="CD22" s="60"/>
      <c r="CE22" s="60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47"/>
    </row>
    <row r="23" spans="1:200" ht="127.5" customHeight="1" x14ac:dyDescent="0.25">
      <c r="A23" s="51" t="s">
        <v>118</v>
      </c>
      <c r="B23" s="52" t="s">
        <v>119</v>
      </c>
      <c r="C23" s="40"/>
      <c r="D23" s="40"/>
      <c r="E23" s="40"/>
      <c r="F23" s="40"/>
      <c r="G23" s="40"/>
      <c r="H23" s="41">
        <f>331+253</f>
        <v>584</v>
      </c>
      <c r="I23" s="40">
        <v>20</v>
      </c>
      <c r="J23" s="62"/>
      <c r="K23" s="55"/>
      <c r="L23" s="54"/>
      <c r="M23" s="54"/>
      <c r="N23" s="54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55"/>
      <c r="AA23" s="58"/>
      <c r="AB23" s="58"/>
      <c r="AC23" s="58"/>
      <c r="AD23" s="58"/>
      <c r="AE23" s="55"/>
      <c r="AF23" s="55"/>
      <c r="AG23" s="55"/>
      <c r="AH23" s="55"/>
      <c r="AI23" s="55"/>
      <c r="AJ23" s="60"/>
      <c r="AK23" s="55"/>
      <c r="AL23" s="55"/>
      <c r="AM23" s="55"/>
      <c r="AN23" s="55"/>
      <c r="AO23" s="55"/>
      <c r="AP23" s="55"/>
      <c r="AQ23" s="55"/>
      <c r="AR23" s="63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217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180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</row>
    <row r="24" spans="1:200" ht="112.5" x14ac:dyDescent="0.25">
      <c r="A24" s="64" t="s">
        <v>120</v>
      </c>
      <c r="B24" s="52" t="s">
        <v>121</v>
      </c>
      <c r="C24" s="40" t="s">
        <v>122</v>
      </c>
      <c r="D24" s="40"/>
      <c r="E24" s="40"/>
      <c r="F24" s="40"/>
      <c r="G24" s="40"/>
      <c r="H24" s="41">
        <f>46*2</f>
        <v>92</v>
      </c>
      <c r="I24" s="40">
        <v>12</v>
      </c>
      <c r="J24" s="62"/>
      <c r="K24" s="55"/>
      <c r="L24" s="54"/>
      <c r="M24" s="54"/>
      <c r="N24" s="54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60"/>
      <c r="AK24" s="60"/>
      <c r="AL24" s="60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63"/>
      <c r="BG24" s="55"/>
      <c r="BH24" s="55"/>
      <c r="BI24" s="217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180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47"/>
    </row>
    <row r="25" spans="1:200" ht="75" x14ac:dyDescent="0.25">
      <c r="A25" s="64" t="s">
        <v>123</v>
      </c>
      <c r="B25" s="52" t="s">
        <v>124</v>
      </c>
      <c r="C25" s="40" t="s">
        <v>122</v>
      </c>
      <c r="D25" s="40"/>
      <c r="E25" s="40"/>
      <c r="F25" s="40"/>
      <c r="G25" s="40"/>
      <c r="H25" s="41">
        <v>952</v>
      </c>
      <c r="I25" s="40">
        <v>24</v>
      </c>
      <c r="J25" s="62"/>
      <c r="K25" s="55"/>
      <c r="L25" s="54"/>
      <c r="M25" s="54"/>
      <c r="N25" s="54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60"/>
      <c r="AK25" s="55"/>
      <c r="AL25" s="55"/>
      <c r="AM25" s="60"/>
      <c r="AN25" s="60"/>
      <c r="AO25" s="60"/>
      <c r="AP25" s="60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63"/>
      <c r="BG25" s="55"/>
      <c r="BH25" s="55"/>
      <c r="BI25" s="217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180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47"/>
    </row>
    <row r="26" spans="1:200" ht="75" x14ac:dyDescent="0.25">
      <c r="A26" s="38">
        <v>3</v>
      </c>
      <c r="B26" s="48" t="s">
        <v>125</v>
      </c>
      <c r="C26" s="49"/>
      <c r="D26" s="49"/>
      <c r="E26" s="49"/>
      <c r="F26" s="49"/>
      <c r="G26" s="49"/>
      <c r="H26" s="49"/>
      <c r="I26" s="49"/>
      <c r="J26" s="62"/>
      <c r="K26" s="55"/>
      <c r="L26" s="54"/>
      <c r="M26" s="54"/>
      <c r="N26" s="54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60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217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180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47"/>
    </row>
    <row r="27" spans="1:200" ht="113.25" customHeight="1" x14ac:dyDescent="0.25">
      <c r="A27" s="64" t="s">
        <v>126</v>
      </c>
      <c r="B27" s="52" t="s">
        <v>127</v>
      </c>
      <c r="C27" s="40" t="s">
        <v>101</v>
      </c>
      <c r="D27" s="40"/>
      <c r="E27" s="40"/>
      <c r="F27" s="40"/>
      <c r="G27" s="40"/>
      <c r="H27" s="41">
        <f>322+3962+3465+213+100+38.5+52+29</f>
        <v>8181.5</v>
      </c>
      <c r="I27" s="40">
        <v>181</v>
      </c>
      <c r="J27" s="55"/>
      <c r="K27" s="62"/>
      <c r="L27" s="57"/>
      <c r="M27" s="57"/>
      <c r="N27" s="57"/>
      <c r="O27" s="55"/>
      <c r="P27" s="55"/>
      <c r="Q27" s="55"/>
      <c r="R27" s="55"/>
      <c r="S27" s="55"/>
      <c r="T27" s="55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21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5"/>
      <c r="BX27" s="55"/>
      <c r="BY27" s="55"/>
      <c r="BZ27" s="55"/>
      <c r="CA27" s="180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47"/>
    </row>
    <row r="28" spans="1:200" ht="117.75" customHeight="1" x14ac:dyDescent="0.25">
      <c r="A28" s="64" t="s">
        <v>128</v>
      </c>
      <c r="B28" s="52" t="s">
        <v>129</v>
      </c>
      <c r="C28" s="40" t="s">
        <v>106</v>
      </c>
      <c r="D28" s="40"/>
      <c r="E28" s="40"/>
      <c r="F28" s="40"/>
      <c r="G28" s="40"/>
      <c r="H28" s="41">
        <v>1</v>
      </c>
      <c r="I28" s="40">
        <v>2</v>
      </c>
      <c r="J28" s="55"/>
      <c r="K28" s="62"/>
      <c r="L28" s="57"/>
      <c r="M28" s="57"/>
      <c r="N28" s="57"/>
      <c r="O28" s="55"/>
      <c r="P28" s="55"/>
      <c r="Q28" s="55"/>
      <c r="R28" s="55"/>
      <c r="S28" s="55"/>
      <c r="T28" s="55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63"/>
      <c r="AG28" s="63"/>
      <c r="AH28" s="63"/>
      <c r="AI28" s="63"/>
      <c r="AJ28" s="58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58"/>
      <c r="BE28" s="63"/>
      <c r="BF28" s="63"/>
      <c r="BG28" s="63"/>
      <c r="BH28" s="63"/>
      <c r="BI28" s="218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55"/>
      <c r="BX28" s="55"/>
      <c r="BY28" s="55"/>
      <c r="BZ28" s="55"/>
      <c r="CA28" s="180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47"/>
    </row>
    <row r="29" spans="1:200" ht="153" x14ac:dyDescent="0.25">
      <c r="A29" s="64" t="s">
        <v>130</v>
      </c>
      <c r="B29" s="52" t="s">
        <v>131</v>
      </c>
      <c r="C29" s="40" t="s">
        <v>132</v>
      </c>
      <c r="D29" s="40"/>
      <c r="E29" s="40"/>
      <c r="F29" s="40"/>
      <c r="G29" s="40"/>
      <c r="H29" s="40" t="s">
        <v>133</v>
      </c>
      <c r="I29" s="40">
        <v>180</v>
      </c>
      <c r="J29" s="55"/>
      <c r="K29" s="62"/>
      <c r="L29" s="57"/>
      <c r="M29" s="57"/>
      <c r="N29" s="57"/>
      <c r="O29" s="55"/>
      <c r="P29" s="55"/>
      <c r="Q29" s="55"/>
      <c r="R29" s="55"/>
      <c r="S29" s="55"/>
      <c r="T29" s="55"/>
      <c r="U29" s="62"/>
      <c r="V29" s="62"/>
      <c r="W29" s="62"/>
      <c r="X29" s="62"/>
      <c r="Y29" s="62"/>
      <c r="Z29" s="62"/>
      <c r="AA29" s="62"/>
      <c r="AB29" s="62"/>
      <c r="AC29" s="65"/>
      <c r="AD29" s="65"/>
      <c r="AE29" s="65"/>
      <c r="AF29" s="65"/>
      <c r="AG29" s="65"/>
      <c r="AH29" s="65"/>
      <c r="AI29" s="65"/>
      <c r="AJ29" s="59"/>
      <c r="AK29" s="59"/>
      <c r="AL29" s="59"/>
      <c r="AM29" s="59"/>
      <c r="AN29" s="59"/>
      <c r="AO29" s="59"/>
      <c r="AP29" s="58"/>
      <c r="AQ29" s="59"/>
      <c r="AR29" s="58"/>
      <c r="AS29" s="59"/>
      <c r="AT29" s="59"/>
      <c r="AU29" s="59"/>
      <c r="AV29" s="59"/>
      <c r="AW29" s="60"/>
      <c r="AX29" s="60"/>
      <c r="AY29" s="60"/>
      <c r="AZ29" s="60"/>
      <c r="BA29" s="60"/>
      <c r="BB29" s="60"/>
      <c r="BC29" s="58"/>
      <c r="BD29" s="60"/>
      <c r="BE29" s="58"/>
      <c r="BF29" s="60"/>
      <c r="BG29" s="60"/>
      <c r="BH29" s="60"/>
      <c r="BI29" s="217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180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47"/>
    </row>
    <row r="30" spans="1:200" ht="45" customHeight="1" x14ac:dyDescent="0.25">
      <c r="A30" s="64" t="s">
        <v>134</v>
      </c>
      <c r="B30" s="52" t="s">
        <v>135</v>
      </c>
      <c r="C30" s="40" t="s">
        <v>122</v>
      </c>
      <c r="D30" s="40"/>
      <c r="E30" s="40"/>
      <c r="F30" s="40"/>
      <c r="G30" s="40"/>
      <c r="H30" s="41">
        <v>1241</v>
      </c>
      <c r="I30" s="40">
        <v>48</v>
      </c>
      <c r="J30" s="55"/>
      <c r="K30" s="62"/>
      <c r="L30" s="57"/>
      <c r="M30" s="57"/>
      <c r="N30" s="57"/>
      <c r="O30" s="55"/>
      <c r="P30" s="55"/>
      <c r="Q30" s="55"/>
      <c r="R30" s="55"/>
      <c r="S30" s="55"/>
      <c r="T30" s="55"/>
      <c r="U30" s="62"/>
      <c r="V30" s="62"/>
      <c r="W30" s="62"/>
      <c r="X30" s="62"/>
      <c r="Y30" s="62"/>
      <c r="Z30" s="62"/>
      <c r="AA30" s="62"/>
      <c r="AB30" s="62"/>
      <c r="AC30" s="65"/>
      <c r="AD30" s="65"/>
      <c r="AE30" s="65"/>
      <c r="AF30" s="65"/>
      <c r="AG30" s="65"/>
      <c r="AH30" s="65"/>
      <c r="AI30" s="65"/>
      <c r="AJ30" s="59"/>
      <c r="AK30" s="65"/>
      <c r="AL30" s="65"/>
      <c r="AM30" s="65"/>
      <c r="AN30" s="65"/>
      <c r="AO30" s="65"/>
      <c r="AP30" s="66"/>
      <c r="AQ30" s="65"/>
      <c r="AR30" s="66"/>
      <c r="AS30" s="65"/>
      <c r="AT30" s="65"/>
      <c r="AU30" s="65"/>
      <c r="AV30" s="65"/>
      <c r="AW30" s="65"/>
      <c r="AX30" s="65"/>
      <c r="AY30" s="67"/>
      <c r="AZ30" s="67"/>
      <c r="BA30" s="67"/>
      <c r="BB30" s="67"/>
      <c r="BC30" s="66"/>
      <c r="BD30" s="67"/>
      <c r="BE30" s="66"/>
      <c r="BF30" s="67"/>
      <c r="BG30" s="67"/>
      <c r="BH30" s="67"/>
      <c r="BI30" s="21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0"/>
      <c r="BX30" s="60"/>
      <c r="BY30" s="60"/>
      <c r="BZ30" s="60"/>
      <c r="CA30" s="180"/>
      <c r="CB30" s="60"/>
      <c r="CC30" s="60"/>
      <c r="CD30" s="60"/>
      <c r="CE30" s="60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47"/>
    </row>
    <row r="31" spans="1:200" ht="40.5" customHeight="1" x14ac:dyDescent="0.25">
      <c r="A31" s="64" t="s">
        <v>136</v>
      </c>
      <c r="B31" s="52" t="s">
        <v>137</v>
      </c>
      <c r="C31" s="40" t="s">
        <v>122</v>
      </c>
      <c r="D31" s="40"/>
      <c r="E31" s="40"/>
      <c r="F31" s="40"/>
      <c r="G31" s="40"/>
      <c r="H31" s="41">
        <v>2050</v>
      </c>
      <c r="I31" s="40">
        <v>72</v>
      </c>
      <c r="J31" s="55"/>
      <c r="K31" s="62"/>
      <c r="L31" s="57"/>
      <c r="M31" s="57"/>
      <c r="N31" s="57"/>
      <c r="O31" s="55"/>
      <c r="P31" s="55"/>
      <c r="Q31" s="55"/>
      <c r="R31" s="55"/>
      <c r="S31" s="55"/>
      <c r="T31" s="55"/>
      <c r="U31" s="62"/>
      <c r="V31" s="62"/>
      <c r="W31" s="62"/>
      <c r="X31" s="62"/>
      <c r="Y31" s="62"/>
      <c r="Z31" s="62"/>
      <c r="AA31" s="62"/>
      <c r="AB31" s="62"/>
      <c r="AC31" s="65"/>
      <c r="AD31" s="65"/>
      <c r="AE31" s="65"/>
      <c r="AF31" s="65"/>
      <c r="AG31" s="65"/>
      <c r="AH31" s="65"/>
      <c r="AI31" s="65"/>
      <c r="AJ31" s="59"/>
      <c r="AK31" s="65"/>
      <c r="AL31" s="65"/>
      <c r="AM31" s="65"/>
      <c r="AN31" s="65"/>
      <c r="AO31" s="65"/>
      <c r="AP31" s="66"/>
      <c r="AQ31" s="65"/>
      <c r="AR31" s="66"/>
      <c r="AS31" s="65"/>
      <c r="AT31" s="65"/>
      <c r="AU31" s="65"/>
      <c r="AV31" s="65"/>
      <c r="AW31" s="65"/>
      <c r="AX31" s="65"/>
      <c r="AY31" s="67"/>
      <c r="AZ31" s="67"/>
      <c r="BA31" s="67"/>
      <c r="BB31" s="67"/>
      <c r="BC31" s="66"/>
      <c r="BD31" s="67"/>
      <c r="BE31" s="66"/>
      <c r="BF31" s="67"/>
      <c r="BG31" s="67"/>
      <c r="BH31" s="67"/>
      <c r="BI31" s="21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180"/>
      <c r="CB31" s="67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47"/>
    </row>
    <row r="32" spans="1:200" ht="40.5" customHeight="1" x14ac:dyDescent="0.25">
      <c r="A32" s="64" t="s">
        <v>138</v>
      </c>
      <c r="B32" s="52" t="s">
        <v>139</v>
      </c>
      <c r="C32" s="40" t="s">
        <v>106</v>
      </c>
      <c r="D32" s="40"/>
      <c r="E32" s="40"/>
      <c r="F32" s="40"/>
      <c r="G32" s="40"/>
      <c r="H32" s="41">
        <v>454</v>
      </c>
      <c r="I32" s="40">
        <v>72</v>
      </c>
      <c r="J32" s="55"/>
      <c r="K32" s="62"/>
      <c r="L32" s="57"/>
      <c r="M32" s="57"/>
      <c r="N32" s="57"/>
      <c r="O32" s="55"/>
      <c r="P32" s="55"/>
      <c r="Q32" s="55"/>
      <c r="R32" s="55"/>
      <c r="S32" s="55"/>
      <c r="T32" s="55"/>
      <c r="U32" s="62"/>
      <c r="V32" s="62"/>
      <c r="W32" s="62"/>
      <c r="X32" s="62"/>
      <c r="Y32" s="62"/>
      <c r="Z32" s="62"/>
      <c r="AA32" s="62"/>
      <c r="AB32" s="62"/>
      <c r="AC32" s="65"/>
      <c r="AD32" s="65"/>
      <c r="AE32" s="65"/>
      <c r="AF32" s="65"/>
      <c r="AG32" s="65"/>
      <c r="AH32" s="65"/>
      <c r="AI32" s="65"/>
      <c r="AJ32" s="59"/>
      <c r="AK32" s="65"/>
      <c r="AL32" s="65"/>
      <c r="AM32" s="65"/>
      <c r="AN32" s="65"/>
      <c r="AO32" s="65"/>
      <c r="AP32" s="66"/>
      <c r="AQ32" s="65"/>
      <c r="AR32" s="66"/>
      <c r="AS32" s="65"/>
      <c r="AT32" s="65"/>
      <c r="AU32" s="65"/>
      <c r="AV32" s="65"/>
      <c r="AW32" s="65"/>
      <c r="AX32" s="65"/>
      <c r="AY32" s="67"/>
      <c r="AZ32" s="67"/>
      <c r="BA32" s="67"/>
      <c r="BB32" s="67"/>
      <c r="BC32" s="66"/>
      <c r="BD32" s="67"/>
      <c r="BE32" s="66"/>
      <c r="BF32" s="67"/>
      <c r="BG32" s="67"/>
      <c r="BH32" s="67"/>
      <c r="BI32" s="21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180"/>
      <c r="CB32" s="67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47"/>
    </row>
    <row r="33" spans="1:200" ht="61.5" customHeight="1" x14ac:dyDescent="0.25">
      <c r="A33" s="64" t="s">
        <v>140</v>
      </c>
      <c r="B33" s="52" t="s">
        <v>141</v>
      </c>
      <c r="C33" s="40" t="s">
        <v>122</v>
      </c>
      <c r="D33" s="40"/>
      <c r="E33" s="40"/>
      <c r="F33" s="40"/>
      <c r="G33" s="40"/>
      <c r="H33" s="41">
        <v>2770</v>
      </c>
      <c r="I33" s="40">
        <v>72</v>
      </c>
      <c r="J33" s="55"/>
      <c r="K33" s="62"/>
      <c r="L33" s="57"/>
      <c r="M33" s="57"/>
      <c r="N33" s="57"/>
      <c r="O33" s="55"/>
      <c r="P33" s="55"/>
      <c r="Q33" s="55"/>
      <c r="R33" s="55"/>
      <c r="S33" s="55"/>
      <c r="T33" s="55"/>
      <c r="U33" s="62"/>
      <c r="V33" s="62"/>
      <c r="W33" s="62"/>
      <c r="X33" s="62"/>
      <c r="Y33" s="62"/>
      <c r="Z33" s="62"/>
      <c r="AA33" s="62"/>
      <c r="AB33" s="62"/>
      <c r="AC33" s="65"/>
      <c r="AD33" s="65"/>
      <c r="AE33" s="65"/>
      <c r="AF33" s="65"/>
      <c r="AG33" s="65"/>
      <c r="AH33" s="65"/>
      <c r="AI33" s="65"/>
      <c r="AJ33" s="59"/>
      <c r="AK33" s="65"/>
      <c r="AL33" s="65"/>
      <c r="AM33" s="65"/>
      <c r="AN33" s="65"/>
      <c r="AO33" s="65"/>
      <c r="AP33" s="66"/>
      <c r="AQ33" s="65"/>
      <c r="AR33" s="66"/>
      <c r="AS33" s="65"/>
      <c r="AT33" s="65"/>
      <c r="AU33" s="65"/>
      <c r="AV33" s="65"/>
      <c r="AW33" s="65"/>
      <c r="AX33" s="65"/>
      <c r="AY33" s="67"/>
      <c r="AZ33" s="67"/>
      <c r="BA33" s="67"/>
      <c r="BB33" s="67"/>
      <c r="BC33" s="66"/>
      <c r="BD33" s="67"/>
      <c r="BE33" s="66"/>
      <c r="BF33" s="67"/>
      <c r="BG33" s="67"/>
      <c r="BH33" s="67"/>
      <c r="BI33" s="21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180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55"/>
      <c r="CQ33" s="55"/>
      <c r="CR33" s="55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47"/>
    </row>
    <row r="34" spans="1:200" ht="42" customHeight="1" x14ac:dyDescent="0.25">
      <c r="A34" s="64" t="s">
        <v>142</v>
      </c>
      <c r="B34" s="52" t="s">
        <v>143</v>
      </c>
      <c r="C34" s="40" t="s">
        <v>122</v>
      </c>
      <c r="D34" s="40"/>
      <c r="E34" s="40"/>
      <c r="F34" s="40"/>
      <c r="G34" s="40"/>
      <c r="H34" s="41">
        <v>9556</v>
      </c>
      <c r="I34" s="40">
        <v>96</v>
      </c>
      <c r="J34" s="55"/>
      <c r="K34" s="62"/>
      <c r="L34" s="57"/>
      <c r="M34" s="57"/>
      <c r="N34" s="57"/>
      <c r="O34" s="55"/>
      <c r="P34" s="55"/>
      <c r="Q34" s="55"/>
      <c r="R34" s="55"/>
      <c r="S34" s="55"/>
      <c r="T34" s="55"/>
      <c r="U34" s="62"/>
      <c r="V34" s="62"/>
      <c r="W34" s="62"/>
      <c r="X34" s="62"/>
      <c r="Y34" s="62"/>
      <c r="Z34" s="62"/>
      <c r="AA34" s="62"/>
      <c r="AB34" s="62"/>
      <c r="AC34" s="65"/>
      <c r="AD34" s="65"/>
      <c r="AE34" s="65"/>
      <c r="AF34" s="65"/>
      <c r="AG34" s="65"/>
      <c r="AH34" s="65"/>
      <c r="AI34" s="65"/>
      <c r="AJ34" s="59"/>
      <c r="AK34" s="65"/>
      <c r="AL34" s="65"/>
      <c r="AM34" s="65"/>
      <c r="AN34" s="65"/>
      <c r="AO34" s="65"/>
      <c r="AP34" s="66"/>
      <c r="AQ34" s="65"/>
      <c r="AR34" s="66"/>
      <c r="AS34" s="65"/>
      <c r="AT34" s="65"/>
      <c r="AU34" s="65"/>
      <c r="AV34" s="65"/>
      <c r="AW34" s="65"/>
      <c r="AX34" s="65"/>
      <c r="AY34" s="67"/>
      <c r="AZ34" s="67"/>
      <c r="BA34" s="67"/>
      <c r="BB34" s="67"/>
      <c r="BC34" s="66"/>
      <c r="BD34" s="67"/>
      <c r="BE34" s="66"/>
      <c r="BF34" s="67"/>
      <c r="BG34" s="67"/>
      <c r="BH34" s="67"/>
      <c r="BI34" s="21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180"/>
      <c r="CB34" s="67"/>
      <c r="CC34" s="67"/>
      <c r="CD34" s="67"/>
      <c r="CE34" s="67"/>
      <c r="CF34" s="55"/>
      <c r="CG34" s="55"/>
      <c r="CH34" s="55"/>
      <c r="CI34" s="55"/>
      <c r="CJ34" s="55"/>
      <c r="CK34" s="55"/>
      <c r="CL34" s="55"/>
      <c r="CM34" s="55"/>
      <c r="CN34" s="55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47"/>
    </row>
    <row r="35" spans="1:200" ht="45" customHeight="1" x14ac:dyDescent="0.25">
      <c r="A35" s="64" t="s">
        <v>144</v>
      </c>
      <c r="B35" s="52" t="s">
        <v>145</v>
      </c>
      <c r="C35" s="40" t="s">
        <v>146</v>
      </c>
      <c r="D35" s="40"/>
      <c r="E35" s="40"/>
      <c r="F35" s="40"/>
      <c r="G35" s="40"/>
      <c r="H35" s="41"/>
      <c r="I35" s="40">
        <v>96</v>
      </c>
      <c r="J35" s="55"/>
      <c r="K35" s="62"/>
      <c r="L35" s="57"/>
      <c r="M35" s="57"/>
      <c r="N35" s="57"/>
      <c r="O35" s="55"/>
      <c r="P35" s="55"/>
      <c r="Q35" s="55"/>
      <c r="R35" s="55"/>
      <c r="S35" s="55"/>
      <c r="T35" s="55"/>
      <c r="U35" s="62"/>
      <c r="V35" s="62"/>
      <c r="W35" s="62"/>
      <c r="X35" s="62"/>
      <c r="Y35" s="62"/>
      <c r="Z35" s="62"/>
      <c r="AA35" s="62"/>
      <c r="AB35" s="62"/>
      <c r="AC35" s="65"/>
      <c r="AD35" s="65"/>
      <c r="AE35" s="65"/>
      <c r="AF35" s="65"/>
      <c r="AG35" s="65"/>
      <c r="AH35" s="65"/>
      <c r="AI35" s="65"/>
      <c r="AJ35" s="59"/>
      <c r="AK35" s="65"/>
      <c r="AL35" s="65"/>
      <c r="AM35" s="65"/>
      <c r="AN35" s="65"/>
      <c r="AO35" s="65"/>
      <c r="AP35" s="66"/>
      <c r="AQ35" s="65"/>
      <c r="AR35" s="66"/>
      <c r="AS35" s="65"/>
      <c r="AT35" s="65"/>
      <c r="AU35" s="65"/>
      <c r="AV35" s="6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217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180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47"/>
    </row>
    <row r="36" spans="1:200" ht="45" customHeight="1" x14ac:dyDescent="0.25">
      <c r="A36" s="38">
        <v>4</v>
      </c>
      <c r="B36" s="68" t="s">
        <v>147</v>
      </c>
      <c r="C36" s="49"/>
      <c r="D36" s="49"/>
      <c r="E36" s="49"/>
      <c r="F36" s="49"/>
      <c r="G36" s="49"/>
      <c r="H36" s="40"/>
      <c r="I36" s="40"/>
      <c r="J36" s="47"/>
      <c r="K36" s="47"/>
      <c r="L36" s="69"/>
      <c r="M36" s="69"/>
      <c r="N36" s="69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71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205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181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</row>
    <row r="37" spans="1:200" ht="45" customHeight="1" x14ac:dyDescent="0.25">
      <c r="A37" s="64" t="s">
        <v>148</v>
      </c>
      <c r="B37" s="52" t="s">
        <v>149</v>
      </c>
      <c r="C37" s="40" t="s">
        <v>122</v>
      </c>
      <c r="D37" s="40"/>
      <c r="E37" s="40"/>
      <c r="F37" s="40"/>
      <c r="G37" s="40"/>
      <c r="H37" s="41">
        <v>17986</v>
      </c>
      <c r="I37" s="40">
        <v>72</v>
      </c>
      <c r="J37" s="55"/>
      <c r="K37" s="62"/>
      <c r="L37" s="57"/>
      <c r="M37" s="57"/>
      <c r="N37" s="57"/>
      <c r="O37" s="55"/>
      <c r="P37" s="55"/>
      <c r="Q37" s="55"/>
      <c r="R37" s="55"/>
      <c r="S37" s="55"/>
      <c r="T37" s="55"/>
      <c r="U37" s="62"/>
      <c r="V37" s="62"/>
      <c r="W37" s="62"/>
      <c r="X37" s="62"/>
      <c r="Y37" s="62"/>
      <c r="Z37" s="62"/>
      <c r="AA37" s="62"/>
      <c r="AB37" s="62"/>
      <c r="AC37" s="65"/>
      <c r="AD37" s="65"/>
      <c r="AE37" s="65"/>
      <c r="AF37" s="65"/>
      <c r="AG37" s="65"/>
      <c r="AH37" s="65"/>
      <c r="AI37" s="65"/>
      <c r="AJ37" s="59"/>
      <c r="AK37" s="65"/>
      <c r="AL37" s="65"/>
      <c r="AM37" s="65"/>
      <c r="AN37" s="65"/>
      <c r="AO37" s="65"/>
      <c r="AP37" s="66"/>
      <c r="AQ37" s="65"/>
      <c r="AR37" s="66"/>
      <c r="AS37" s="65"/>
      <c r="AT37" s="65"/>
      <c r="AU37" s="65"/>
      <c r="AV37" s="65"/>
      <c r="AW37" s="65"/>
      <c r="AX37" s="65"/>
      <c r="AY37" s="67"/>
      <c r="AZ37" s="67"/>
      <c r="BA37" s="67"/>
      <c r="BB37" s="67"/>
      <c r="BC37" s="66"/>
      <c r="BD37" s="67"/>
      <c r="BE37" s="66"/>
      <c r="BF37" s="67"/>
      <c r="BG37" s="67"/>
      <c r="BH37" s="67"/>
      <c r="BI37" s="21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180"/>
      <c r="CB37" s="67"/>
      <c r="CC37" s="67"/>
      <c r="CD37" s="67"/>
      <c r="CE37" s="6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47"/>
      <c r="DS37" s="47"/>
      <c r="DT37" s="47"/>
      <c r="DU37" s="47"/>
      <c r="DV37" s="47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47"/>
    </row>
    <row r="38" spans="1:200" ht="45" customHeight="1" x14ac:dyDescent="0.25">
      <c r="A38" s="64" t="s">
        <v>150</v>
      </c>
      <c r="B38" s="52" t="s">
        <v>151</v>
      </c>
      <c r="C38" s="40" t="s">
        <v>122</v>
      </c>
      <c r="D38" s="40"/>
      <c r="E38" s="40"/>
      <c r="F38" s="40"/>
      <c r="G38" s="40"/>
      <c r="H38" s="41">
        <v>77000</v>
      </c>
      <c r="I38" s="40">
        <v>280</v>
      </c>
      <c r="J38" s="55"/>
      <c r="K38" s="62"/>
      <c r="L38" s="57"/>
      <c r="M38" s="57"/>
      <c r="N38" s="57"/>
      <c r="O38" s="55"/>
      <c r="P38" s="55"/>
      <c r="Q38" s="55"/>
      <c r="R38" s="55"/>
      <c r="S38" s="55"/>
      <c r="T38" s="55"/>
      <c r="U38" s="62"/>
      <c r="V38" s="62"/>
      <c r="W38" s="62"/>
      <c r="X38" s="62"/>
      <c r="Y38" s="62"/>
      <c r="Z38" s="62"/>
      <c r="AA38" s="62"/>
      <c r="AB38" s="62"/>
      <c r="AC38" s="65"/>
      <c r="AD38" s="65"/>
      <c r="AE38" s="65"/>
      <c r="AF38" s="65"/>
      <c r="AG38" s="65"/>
      <c r="AH38" s="65"/>
      <c r="AI38" s="65"/>
      <c r="AJ38" s="59"/>
      <c r="AK38" s="65"/>
      <c r="AL38" s="65"/>
      <c r="AM38" s="65"/>
      <c r="AN38" s="65"/>
      <c r="AO38" s="65"/>
      <c r="AP38" s="66"/>
      <c r="AQ38" s="65"/>
      <c r="AR38" s="66"/>
      <c r="AS38" s="65"/>
      <c r="AT38" s="65"/>
      <c r="AU38" s="65"/>
      <c r="AV38" s="65"/>
      <c r="AW38" s="65"/>
      <c r="AX38" s="65"/>
      <c r="AY38" s="67"/>
      <c r="AZ38" s="67"/>
      <c r="BA38" s="67"/>
      <c r="BB38" s="67"/>
      <c r="BC38" s="66"/>
      <c r="BD38" s="67"/>
      <c r="BE38" s="66"/>
      <c r="BF38" s="67"/>
      <c r="BG38" s="67"/>
      <c r="BH38" s="67"/>
      <c r="BI38" s="21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180"/>
      <c r="CB38" s="67"/>
      <c r="CC38" s="67"/>
      <c r="CD38" s="67"/>
      <c r="CE38" s="67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47"/>
    </row>
    <row r="39" spans="1:200" ht="45" customHeight="1" x14ac:dyDescent="0.25">
      <c r="A39" s="38">
        <v>5</v>
      </c>
      <c r="B39" s="68" t="s">
        <v>152</v>
      </c>
      <c r="C39" s="49"/>
      <c r="D39" s="49"/>
      <c r="E39" s="49"/>
      <c r="F39" s="49"/>
      <c r="G39" s="49"/>
      <c r="H39" s="40"/>
      <c r="I39" s="40"/>
      <c r="J39" s="47"/>
      <c r="K39" s="47"/>
      <c r="L39" s="69"/>
      <c r="M39" s="69"/>
      <c r="N39" s="69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71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205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181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70"/>
      <c r="CQ39" s="70"/>
      <c r="CR39" s="70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</row>
    <row r="40" spans="1:200" ht="45" customHeight="1" x14ac:dyDescent="0.25">
      <c r="A40" s="64" t="s">
        <v>153</v>
      </c>
      <c r="B40" s="52" t="s">
        <v>154</v>
      </c>
      <c r="C40" s="40" t="s">
        <v>97</v>
      </c>
      <c r="D40" s="40"/>
      <c r="E40" s="40"/>
      <c r="F40" s="40"/>
      <c r="G40" s="40"/>
      <c r="H40" s="40"/>
      <c r="I40" s="40">
        <v>430</v>
      </c>
      <c r="J40" s="55"/>
      <c r="K40" s="62"/>
      <c r="L40" s="57"/>
      <c r="M40" s="57"/>
      <c r="N40" s="57"/>
      <c r="O40" s="55"/>
      <c r="P40" s="55"/>
      <c r="Q40" s="55"/>
      <c r="R40" s="55"/>
      <c r="S40" s="55"/>
      <c r="T40" s="55"/>
      <c r="U40" s="62"/>
      <c r="V40" s="62"/>
      <c r="W40" s="62"/>
      <c r="X40" s="62"/>
      <c r="Y40" s="62"/>
      <c r="Z40" s="62"/>
      <c r="AA40" s="62"/>
      <c r="AB40" s="62"/>
      <c r="AC40" s="65"/>
      <c r="AD40" s="65"/>
      <c r="AE40" s="65"/>
      <c r="AF40" s="65"/>
      <c r="AG40" s="65"/>
      <c r="AH40" s="65"/>
      <c r="AI40" s="65"/>
      <c r="AJ40" s="59"/>
      <c r="AK40" s="65"/>
      <c r="AL40" s="65"/>
      <c r="AM40" s="65"/>
      <c r="AN40" s="65"/>
      <c r="AO40" s="65"/>
      <c r="AP40" s="66"/>
      <c r="AQ40" s="65"/>
      <c r="AR40" s="66"/>
      <c r="AS40" s="65"/>
      <c r="AT40" s="65"/>
      <c r="AU40" s="65"/>
      <c r="AV40" s="65"/>
      <c r="AW40" s="65"/>
      <c r="AX40" s="65"/>
      <c r="AY40" s="67"/>
      <c r="AZ40" s="67"/>
      <c r="BA40" s="67"/>
      <c r="BB40" s="67"/>
      <c r="BC40" s="66"/>
      <c r="BD40" s="67"/>
      <c r="BE40" s="66"/>
      <c r="BF40" s="67"/>
      <c r="BG40" s="67"/>
      <c r="BH40" s="67"/>
      <c r="BI40" s="21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47"/>
      <c r="BX40" s="47"/>
      <c r="BY40" s="47"/>
      <c r="BZ40" s="47"/>
      <c r="CA40" s="205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47"/>
    </row>
    <row r="41" spans="1:200" ht="45" customHeight="1" x14ac:dyDescent="0.25">
      <c r="A41" s="64" t="s">
        <v>155</v>
      </c>
      <c r="B41" s="52" t="s">
        <v>156</v>
      </c>
      <c r="C41" s="40" t="s">
        <v>97</v>
      </c>
      <c r="D41" s="40"/>
      <c r="E41" s="40"/>
      <c r="F41" s="40"/>
      <c r="G41" s="40"/>
      <c r="H41" s="40"/>
      <c r="I41" s="40">
        <v>430</v>
      </c>
      <c r="J41" s="55"/>
      <c r="K41" s="62"/>
      <c r="L41" s="57"/>
      <c r="M41" s="57"/>
      <c r="N41" s="57"/>
      <c r="O41" s="55"/>
      <c r="P41" s="55"/>
      <c r="Q41" s="55"/>
      <c r="R41" s="55"/>
      <c r="S41" s="55"/>
      <c r="T41" s="55"/>
      <c r="U41" s="62"/>
      <c r="V41" s="62"/>
      <c r="W41" s="62"/>
      <c r="X41" s="62"/>
      <c r="Y41" s="62"/>
      <c r="Z41" s="62"/>
      <c r="AA41" s="62"/>
      <c r="AB41" s="62"/>
      <c r="AC41" s="65"/>
      <c r="AD41" s="65"/>
      <c r="AE41" s="65"/>
      <c r="AF41" s="65"/>
      <c r="AG41" s="65"/>
      <c r="AH41" s="65"/>
      <c r="AI41" s="65"/>
      <c r="AJ41" s="59"/>
      <c r="AK41" s="65"/>
      <c r="AL41" s="65"/>
      <c r="AM41" s="65"/>
      <c r="AN41" s="65"/>
      <c r="AO41" s="65"/>
      <c r="AP41" s="66"/>
      <c r="AQ41" s="65"/>
      <c r="AR41" s="66"/>
      <c r="AS41" s="65"/>
      <c r="AT41" s="65"/>
      <c r="AU41" s="65"/>
      <c r="AV41" s="65"/>
      <c r="AW41" s="65"/>
      <c r="AX41" s="65"/>
      <c r="AY41" s="67"/>
      <c r="AZ41" s="67"/>
      <c r="BA41" s="67"/>
      <c r="BB41" s="67"/>
      <c r="BC41" s="66"/>
      <c r="BD41" s="67"/>
      <c r="BE41" s="66"/>
      <c r="BF41" s="67"/>
      <c r="BG41" s="67"/>
      <c r="BH41" s="67"/>
      <c r="BI41" s="21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47"/>
      <c r="BX41" s="47"/>
      <c r="BY41" s="47"/>
      <c r="BZ41" s="47"/>
      <c r="CA41" s="18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47"/>
    </row>
    <row r="42" spans="1:200" ht="45" customHeight="1" x14ac:dyDescent="0.25">
      <c r="A42" s="64" t="s">
        <v>157</v>
      </c>
      <c r="B42" s="52" t="s">
        <v>158</v>
      </c>
      <c r="C42" s="40" t="s">
        <v>97</v>
      </c>
      <c r="D42" s="40"/>
      <c r="E42" s="40"/>
      <c r="F42" s="40"/>
      <c r="G42" s="40"/>
      <c r="H42" s="40"/>
      <c r="I42" s="40">
        <v>430</v>
      </c>
      <c r="J42" s="55"/>
      <c r="K42" s="62"/>
      <c r="L42" s="57"/>
      <c r="M42" s="57"/>
      <c r="N42" s="57"/>
      <c r="O42" s="55"/>
      <c r="P42" s="55"/>
      <c r="Q42" s="55"/>
      <c r="R42" s="55"/>
      <c r="S42" s="55"/>
      <c r="T42" s="55"/>
      <c r="U42" s="62"/>
      <c r="V42" s="62"/>
      <c r="W42" s="62"/>
      <c r="X42" s="62"/>
      <c r="Y42" s="62"/>
      <c r="Z42" s="62"/>
      <c r="AA42" s="62"/>
      <c r="AB42" s="62"/>
      <c r="AC42" s="65"/>
      <c r="AD42" s="65"/>
      <c r="AE42" s="65"/>
      <c r="AF42" s="65"/>
      <c r="AG42" s="65"/>
      <c r="AH42" s="65"/>
      <c r="AI42" s="65"/>
      <c r="AJ42" s="59"/>
      <c r="AK42" s="65"/>
      <c r="AL42" s="65"/>
      <c r="AM42" s="65"/>
      <c r="AN42" s="65"/>
      <c r="AO42" s="65"/>
      <c r="AP42" s="66"/>
      <c r="AQ42" s="65"/>
      <c r="AR42" s="66"/>
      <c r="AS42" s="65"/>
      <c r="AT42" s="65"/>
      <c r="AU42" s="65"/>
      <c r="AV42" s="65"/>
      <c r="AW42" s="65"/>
      <c r="AX42" s="65"/>
      <c r="AY42" s="67"/>
      <c r="AZ42" s="67"/>
      <c r="BA42" s="67"/>
      <c r="BB42" s="67"/>
      <c r="BC42" s="66"/>
      <c r="BD42" s="67"/>
      <c r="BE42" s="66"/>
      <c r="BF42" s="67"/>
      <c r="BG42" s="67"/>
      <c r="BH42" s="67"/>
      <c r="BI42" s="21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47"/>
      <c r="BX42" s="47"/>
      <c r="BY42" s="47"/>
      <c r="BZ42" s="47"/>
      <c r="CA42" s="18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47"/>
    </row>
    <row r="43" spans="1:200" ht="45" customHeight="1" x14ac:dyDescent="0.25">
      <c r="A43" s="64" t="s">
        <v>159</v>
      </c>
      <c r="B43" s="52" t="s">
        <v>160</v>
      </c>
      <c r="C43" s="40" t="s">
        <v>97</v>
      </c>
      <c r="D43" s="40"/>
      <c r="E43" s="40"/>
      <c r="F43" s="40"/>
      <c r="G43" s="40"/>
      <c r="H43" s="40"/>
      <c r="I43" s="40">
        <v>240</v>
      </c>
      <c r="J43" s="55"/>
      <c r="K43" s="62"/>
      <c r="L43" s="57"/>
      <c r="M43" s="57"/>
      <c r="N43" s="57"/>
      <c r="O43" s="55"/>
      <c r="P43" s="55"/>
      <c r="Q43" s="55"/>
      <c r="R43" s="55"/>
      <c r="S43" s="55"/>
      <c r="T43" s="55"/>
      <c r="U43" s="62"/>
      <c r="V43" s="62"/>
      <c r="W43" s="62"/>
      <c r="X43" s="62"/>
      <c r="Y43" s="62"/>
      <c r="Z43" s="62"/>
      <c r="AA43" s="62"/>
      <c r="AB43" s="62"/>
      <c r="AC43" s="65"/>
      <c r="AD43" s="65"/>
      <c r="AE43" s="65"/>
      <c r="AF43" s="65"/>
      <c r="AG43" s="65"/>
      <c r="AH43" s="65"/>
      <c r="AI43" s="65"/>
      <c r="AJ43" s="59"/>
      <c r="AK43" s="65"/>
      <c r="AL43" s="65"/>
      <c r="AM43" s="65"/>
      <c r="AN43" s="65"/>
      <c r="AO43" s="65"/>
      <c r="AP43" s="66"/>
      <c r="AQ43" s="65"/>
      <c r="AR43" s="66"/>
      <c r="AS43" s="65"/>
      <c r="AT43" s="65"/>
      <c r="AU43" s="65"/>
      <c r="AV43" s="65"/>
      <c r="AW43" s="65"/>
      <c r="AX43" s="65"/>
      <c r="AY43" s="67"/>
      <c r="AZ43" s="67"/>
      <c r="BA43" s="67"/>
      <c r="BB43" s="67"/>
      <c r="BC43" s="66"/>
      <c r="BD43" s="67"/>
      <c r="BE43" s="66"/>
      <c r="BF43" s="67"/>
      <c r="BG43" s="67"/>
      <c r="BH43" s="67"/>
      <c r="BI43" s="21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180"/>
      <c r="CB43" s="71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47"/>
    </row>
    <row r="44" spans="1:200" s="195" customFormat="1" ht="45" customHeight="1" x14ac:dyDescent="0.25">
      <c r="A44" s="187" t="s">
        <v>161</v>
      </c>
      <c r="B44" s="188" t="s">
        <v>162</v>
      </c>
      <c r="C44" s="189" t="s">
        <v>97</v>
      </c>
      <c r="D44" s="189"/>
      <c r="E44" s="189"/>
      <c r="F44" s="189"/>
      <c r="G44" s="189"/>
      <c r="H44" s="189"/>
      <c r="I44" s="189">
        <v>430</v>
      </c>
      <c r="J44" s="190"/>
      <c r="K44" s="191"/>
      <c r="L44" s="192"/>
      <c r="M44" s="192"/>
      <c r="N44" s="192"/>
      <c r="O44" s="190"/>
      <c r="P44" s="190"/>
      <c r="Q44" s="190"/>
      <c r="R44" s="190"/>
      <c r="S44" s="190"/>
      <c r="T44" s="190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3"/>
      <c r="AQ44" s="191"/>
      <c r="AR44" s="193"/>
      <c r="AS44" s="191"/>
      <c r="AT44" s="191"/>
      <c r="AU44" s="191"/>
      <c r="AV44" s="191"/>
      <c r="AW44" s="191"/>
      <c r="AX44" s="191"/>
      <c r="AY44" s="190"/>
      <c r="AZ44" s="190"/>
      <c r="BA44" s="190"/>
      <c r="BB44" s="190"/>
      <c r="BC44" s="193"/>
      <c r="BD44" s="190"/>
      <c r="BE44" s="193"/>
      <c r="BF44" s="190"/>
      <c r="BG44" s="190"/>
      <c r="BH44" s="190"/>
      <c r="BI44" s="217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4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  <c r="EL44" s="190"/>
      <c r="EM44" s="190"/>
      <c r="EN44" s="190"/>
      <c r="EO44" s="190"/>
      <c r="EP44" s="190"/>
      <c r="EQ44" s="190"/>
      <c r="ER44" s="190"/>
      <c r="ES44" s="190"/>
      <c r="ET44" s="190"/>
      <c r="EU44" s="190"/>
      <c r="EV44" s="190"/>
      <c r="EW44" s="190"/>
      <c r="EX44" s="190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0"/>
      <c r="FJ44" s="190"/>
      <c r="FK44" s="190"/>
      <c r="FL44" s="190"/>
      <c r="FM44" s="190"/>
      <c r="FN44" s="190"/>
      <c r="FO44" s="190"/>
      <c r="FP44" s="190"/>
      <c r="FQ44" s="190"/>
      <c r="FR44" s="190"/>
      <c r="FS44" s="190"/>
      <c r="FT44" s="190"/>
      <c r="FU44" s="190"/>
      <c r="FV44" s="190"/>
      <c r="FW44" s="190"/>
      <c r="FX44" s="190"/>
      <c r="FY44" s="190"/>
      <c r="FZ44" s="190"/>
      <c r="GA44" s="190"/>
      <c r="GB44" s="190"/>
      <c r="GC44" s="190"/>
      <c r="GD44" s="190"/>
      <c r="GE44" s="190"/>
      <c r="GF44" s="190"/>
      <c r="GG44" s="190"/>
      <c r="GH44" s="190"/>
      <c r="GI44" s="190"/>
      <c r="GJ44" s="190"/>
      <c r="GK44" s="190"/>
      <c r="GL44" s="190"/>
      <c r="GM44" s="190"/>
      <c r="GN44" s="190"/>
      <c r="GO44" s="190"/>
      <c r="GP44" s="190"/>
      <c r="GQ44" s="190"/>
      <c r="GR44" s="194"/>
    </row>
    <row r="45" spans="1:200" s="204" customFormat="1" ht="45" customHeight="1" x14ac:dyDescent="0.25">
      <c r="A45" s="196" t="s">
        <v>163</v>
      </c>
      <c r="B45" s="197" t="s">
        <v>164</v>
      </c>
      <c r="C45" s="198" t="s">
        <v>97</v>
      </c>
      <c r="D45" s="198"/>
      <c r="E45" s="198"/>
      <c r="F45" s="198"/>
      <c r="G45" s="198"/>
      <c r="H45" s="198"/>
      <c r="I45" s="198">
        <v>430</v>
      </c>
      <c r="J45" s="199"/>
      <c r="K45" s="200"/>
      <c r="L45" s="201"/>
      <c r="M45" s="201"/>
      <c r="N45" s="201"/>
      <c r="O45" s="199"/>
      <c r="P45" s="199"/>
      <c r="Q45" s="199"/>
      <c r="R45" s="199"/>
      <c r="S45" s="199"/>
      <c r="T45" s="199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2"/>
      <c r="AQ45" s="200"/>
      <c r="AR45" s="202"/>
      <c r="AS45" s="200"/>
      <c r="AT45" s="200"/>
      <c r="AU45" s="200"/>
      <c r="AV45" s="200"/>
      <c r="AW45" s="200"/>
      <c r="AX45" s="200"/>
      <c r="AY45" s="199"/>
      <c r="AZ45" s="199"/>
      <c r="BA45" s="199"/>
      <c r="BB45" s="199"/>
      <c r="BC45" s="202"/>
      <c r="BD45" s="199"/>
      <c r="BE45" s="202"/>
      <c r="BF45" s="199"/>
      <c r="BG45" s="199"/>
      <c r="BH45" s="199"/>
      <c r="BI45" s="217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203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199"/>
      <c r="GE45" s="199"/>
      <c r="GF45" s="199"/>
      <c r="GG45" s="199"/>
      <c r="GH45" s="199"/>
      <c r="GI45" s="199"/>
      <c r="GJ45" s="199"/>
      <c r="GK45" s="199"/>
      <c r="GL45" s="199"/>
      <c r="GM45" s="199"/>
      <c r="GN45" s="199"/>
      <c r="GO45" s="199"/>
      <c r="GP45" s="199"/>
      <c r="GQ45" s="199"/>
      <c r="GR45" s="203"/>
    </row>
    <row r="46" spans="1:200" ht="45" customHeight="1" x14ac:dyDescent="0.25">
      <c r="A46" s="64" t="s">
        <v>165</v>
      </c>
      <c r="B46" s="52" t="s">
        <v>166</v>
      </c>
      <c r="C46" s="40" t="s">
        <v>106</v>
      </c>
      <c r="D46" s="40"/>
      <c r="E46" s="40"/>
      <c r="F46" s="40"/>
      <c r="G46" s="40"/>
      <c r="H46" s="40">
        <v>4</v>
      </c>
      <c r="I46" s="40">
        <v>430</v>
      </c>
      <c r="J46" s="55"/>
      <c r="K46" s="62"/>
      <c r="L46" s="57"/>
      <c r="M46" s="57"/>
      <c r="N46" s="57"/>
      <c r="O46" s="55"/>
      <c r="P46" s="55"/>
      <c r="Q46" s="55"/>
      <c r="R46" s="55"/>
      <c r="S46" s="55"/>
      <c r="T46" s="55"/>
      <c r="U46" s="62"/>
      <c r="V46" s="62"/>
      <c r="W46" s="62"/>
      <c r="X46" s="62"/>
      <c r="Y46" s="62"/>
      <c r="Z46" s="62"/>
      <c r="AA46" s="62"/>
      <c r="AB46" s="62"/>
      <c r="AC46" s="65"/>
      <c r="AD46" s="65"/>
      <c r="AE46" s="65"/>
      <c r="AF46" s="65"/>
      <c r="AG46" s="65"/>
      <c r="AH46" s="65"/>
      <c r="AI46" s="65"/>
      <c r="AJ46" s="59"/>
      <c r="AK46" s="65"/>
      <c r="AL46" s="65"/>
      <c r="AM46" s="65"/>
      <c r="AN46" s="65"/>
      <c r="AO46" s="65"/>
      <c r="AP46" s="66"/>
      <c r="AQ46" s="65"/>
      <c r="AR46" s="66"/>
      <c r="AS46" s="65"/>
      <c r="AT46" s="65"/>
      <c r="AU46" s="65"/>
      <c r="AV46" s="65"/>
      <c r="AW46" s="65"/>
      <c r="AX46" s="65"/>
      <c r="AY46" s="67"/>
      <c r="AZ46" s="67"/>
      <c r="BA46" s="67"/>
      <c r="BB46" s="67"/>
      <c r="BC46" s="66"/>
      <c r="BD46" s="67"/>
      <c r="BE46" s="66"/>
      <c r="BF46" s="67"/>
      <c r="BG46" s="67"/>
      <c r="BH46" s="67"/>
      <c r="BI46" s="217"/>
      <c r="BJ46" s="67"/>
      <c r="BK46" s="67"/>
      <c r="BL46" s="60"/>
      <c r="BM46" s="60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180"/>
      <c r="CB46" s="71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47"/>
    </row>
    <row r="47" spans="1:200" ht="45" customHeight="1" x14ac:dyDescent="0.25">
      <c r="A47" s="64" t="s">
        <v>167</v>
      </c>
      <c r="B47" s="52" t="s">
        <v>168</v>
      </c>
      <c r="C47" s="49"/>
      <c r="D47" s="49"/>
      <c r="E47" s="49"/>
      <c r="F47" s="49"/>
      <c r="G47" s="49"/>
      <c r="H47" s="40"/>
      <c r="I47" s="40"/>
      <c r="J47" s="55"/>
      <c r="K47" s="62"/>
      <c r="L47" s="57"/>
      <c r="M47" s="57"/>
      <c r="N47" s="57"/>
      <c r="O47" s="55"/>
      <c r="P47" s="55"/>
      <c r="Q47" s="55"/>
      <c r="R47" s="55"/>
      <c r="S47" s="55"/>
      <c r="T47" s="55"/>
      <c r="U47" s="62"/>
      <c r="V47" s="62"/>
      <c r="W47" s="62"/>
      <c r="X47" s="62"/>
      <c r="Y47" s="62"/>
      <c r="Z47" s="62"/>
      <c r="AA47" s="62"/>
      <c r="AB47" s="62"/>
      <c r="AC47" s="65"/>
      <c r="AD47" s="65"/>
      <c r="AE47" s="65"/>
      <c r="AF47" s="65"/>
      <c r="AG47" s="65"/>
      <c r="AH47" s="65"/>
      <c r="AI47" s="65"/>
      <c r="AJ47" s="59"/>
      <c r="AK47" s="65"/>
      <c r="AL47" s="65"/>
      <c r="AM47" s="65"/>
      <c r="AN47" s="65"/>
      <c r="AO47" s="65"/>
      <c r="AP47" s="66"/>
      <c r="AQ47" s="65"/>
      <c r="AR47" s="66"/>
      <c r="AS47" s="65"/>
      <c r="AT47" s="65"/>
      <c r="AU47" s="65"/>
      <c r="AV47" s="65"/>
      <c r="AW47" s="65"/>
      <c r="AX47" s="65"/>
      <c r="AY47" s="67"/>
      <c r="AZ47" s="67"/>
      <c r="BA47" s="67"/>
      <c r="BB47" s="67"/>
      <c r="BC47" s="66"/>
      <c r="BD47" s="67"/>
      <c r="BE47" s="66"/>
      <c r="BF47" s="67"/>
      <c r="BG47" s="67"/>
      <c r="BH47" s="67"/>
      <c r="BI47" s="21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180"/>
      <c r="CB47" s="67"/>
      <c r="CC47" s="67"/>
      <c r="CD47" s="67"/>
      <c r="CE47" s="67"/>
      <c r="CF47" s="55"/>
      <c r="CG47" s="55"/>
      <c r="CH47" s="55"/>
      <c r="CI47" s="55"/>
      <c r="CJ47" s="55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47"/>
    </row>
    <row r="48" spans="1:200" ht="45" customHeight="1" x14ac:dyDescent="0.25">
      <c r="A48" s="38">
        <v>6</v>
      </c>
      <c r="B48" s="68" t="s">
        <v>169</v>
      </c>
      <c r="C48" s="49"/>
      <c r="D48" s="49"/>
      <c r="E48" s="49"/>
      <c r="F48" s="49"/>
      <c r="G48" s="49"/>
      <c r="H48" s="49"/>
      <c r="I48" s="40"/>
      <c r="J48" s="55"/>
      <c r="K48" s="62"/>
      <c r="L48" s="57"/>
      <c r="M48" s="57"/>
      <c r="N48" s="57"/>
      <c r="O48" s="55"/>
      <c r="P48" s="55"/>
      <c r="Q48" s="55"/>
      <c r="R48" s="55"/>
      <c r="S48" s="55"/>
      <c r="T48" s="55"/>
      <c r="U48" s="62"/>
      <c r="V48" s="62"/>
      <c r="W48" s="62"/>
      <c r="X48" s="62"/>
      <c r="Y48" s="62"/>
      <c r="Z48" s="62"/>
      <c r="AA48" s="62"/>
      <c r="AB48" s="62"/>
      <c r="AC48" s="65"/>
      <c r="AD48" s="65"/>
      <c r="AE48" s="65"/>
      <c r="AF48" s="65"/>
      <c r="AG48" s="65"/>
      <c r="AH48" s="65"/>
      <c r="AI48" s="65"/>
      <c r="AJ48" s="59"/>
      <c r="AK48" s="65"/>
      <c r="AL48" s="65"/>
      <c r="AM48" s="65"/>
      <c r="AN48" s="65"/>
      <c r="AO48" s="65"/>
      <c r="AP48" s="66"/>
      <c r="AQ48" s="65"/>
      <c r="AR48" s="66"/>
      <c r="AS48" s="65"/>
      <c r="AT48" s="65"/>
      <c r="AU48" s="65"/>
      <c r="AV48" s="65"/>
      <c r="AW48" s="65"/>
      <c r="AX48" s="65"/>
      <c r="AY48" s="67"/>
      <c r="AZ48" s="67"/>
      <c r="BA48" s="67"/>
      <c r="BB48" s="67"/>
      <c r="BC48" s="66"/>
      <c r="BD48" s="67"/>
      <c r="BE48" s="66"/>
      <c r="BF48" s="67"/>
      <c r="BG48" s="67"/>
      <c r="BH48" s="67"/>
      <c r="BI48" s="21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180"/>
      <c r="CB48" s="67"/>
      <c r="CC48" s="67"/>
      <c r="CD48" s="67"/>
      <c r="CE48" s="67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60"/>
      <c r="EL48" s="60"/>
      <c r="EM48" s="60"/>
      <c r="EN48" s="60"/>
      <c r="EO48" s="60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47"/>
    </row>
    <row r="49" spans="1:204" ht="45" customHeight="1" x14ac:dyDescent="0.25">
      <c r="A49" s="72"/>
      <c r="B49" s="73"/>
      <c r="C49" s="74"/>
      <c r="D49" s="74"/>
      <c r="E49" s="74"/>
      <c r="F49" s="74"/>
      <c r="G49" s="74"/>
      <c r="H49" s="74"/>
      <c r="I49" s="75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172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219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182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7"/>
      <c r="EK49" s="76"/>
      <c r="EL49" s="76"/>
      <c r="EM49" s="76"/>
      <c r="EN49" s="76"/>
      <c r="EO49" s="77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1:204" s="16" customFormat="1" ht="39" customHeight="1" x14ac:dyDescent="0.45">
      <c r="A50" s="537" t="s">
        <v>5</v>
      </c>
      <c r="B50" s="540" t="s">
        <v>6</v>
      </c>
      <c r="C50" s="516" t="s">
        <v>7</v>
      </c>
      <c r="D50" s="137"/>
      <c r="E50" s="137"/>
      <c r="F50" s="137"/>
      <c r="G50" s="137"/>
      <c r="H50" s="516" t="s">
        <v>8</v>
      </c>
      <c r="I50" s="516" t="s">
        <v>9</v>
      </c>
      <c r="J50" s="519" t="s">
        <v>10</v>
      </c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24" t="s">
        <v>11</v>
      </c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4"/>
      <c r="AN50" s="524"/>
      <c r="AO50" s="524"/>
      <c r="AP50" s="524"/>
      <c r="AQ50" s="524"/>
      <c r="AR50" s="524"/>
      <c r="AS50" s="524"/>
      <c r="AT50" s="524"/>
      <c r="AU50" s="524"/>
      <c r="AV50" s="524"/>
      <c r="AW50" s="524"/>
      <c r="AX50" s="524"/>
      <c r="AY50" s="524"/>
      <c r="AZ50" s="524"/>
      <c r="BA50" s="524"/>
      <c r="BB50" s="524"/>
      <c r="BC50" s="524"/>
      <c r="BD50" s="524"/>
      <c r="BE50" s="524"/>
      <c r="BF50" s="524"/>
      <c r="BG50" s="524"/>
      <c r="BH50" s="524"/>
      <c r="BI50" s="524"/>
      <c r="BJ50" s="524"/>
      <c r="BK50" s="524"/>
      <c r="BL50" s="524"/>
      <c r="BM50" s="524"/>
      <c r="BN50" s="524"/>
      <c r="BO50" s="524"/>
      <c r="BP50" s="524"/>
      <c r="BQ50" s="524"/>
      <c r="BR50" s="524"/>
      <c r="BS50" s="524"/>
      <c r="BT50" s="524"/>
      <c r="BU50" s="524"/>
      <c r="BV50" s="524"/>
      <c r="BW50" s="524"/>
      <c r="BX50" s="524"/>
      <c r="BY50" s="524"/>
      <c r="BZ50" s="524"/>
      <c r="CA50" s="524"/>
      <c r="CB50" s="524"/>
      <c r="CC50" s="524"/>
      <c r="CD50" s="524"/>
      <c r="CE50" s="524"/>
      <c r="CF50" s="525" t="s">
        <v>12</v>
      </c>
      <c r="CG50" s="525"/>
      <c r="CH50" s="525"/>
      <c r="CI50" s="525"/>
      <c r="CJ50" s="525"/>
      <c r="CK50" s="525"/>
      <c r="CL50" s="525"/>
      <c r="CM50" s="525"/>
      <c r="CN50" s="525"/>
      <c r="CO50" s="525"/>
      <c r="CP50" s="525"/>
      <c r="CQ50" s="525"/>
      <c r="CR50" s="525"/>
      <c r="CS50" s="525"/>
      <c r="CT50" s="525"/>
      <c r="CU50" s="525"/>
      <c r="CV50" s="525"/>
      <c r="CW50" s="525"/>
      <c r="CX50" s="525"/>
      <c r="CY50" s="525"/>
      <c r="CZ50" s="525"/>
      <c r="DA50" s="525"/>
      <c r="DB50" s="525"/>
      <c r="DC50" s="525"/>
      <c r="DD50" s="525"/>
      <c r="DE50" s="525"/>
      <c r="DF50" s="525"/>
      <c r="DG50" s="525"/>
      <c r="DH50" s="525"/>
      <c r="DI50" s="525"/>
      <c r="DJ50" s="525"/>
      <c r="DK50" s="525"/>
      <c r="DL50" s="525"/>
      <c r="DM50" s="525"/>
      <c r="DN50" s="525"/>
      <c r="DO50" s="525"/>
      <c r="DP50" s="525"/>
      <c r="DQ50" s="525"/>
      <c r="DR50" s="525"/>
      <c r="DS50" s="525"/>
      <c r="DT50" s="525"/>
      <c r="DU50" s="525"/>
      <c r="DV50" s="525"/>
      <c r="DW50" s="525"/>
      <c r="DX50" s="525"/>
      <c r="DY50" s="525"/>
      <c r="DZ50" s="525"/>
      <c r="EA50" s="525"/>
      <c r="EB50" s="525"/>
      <c r="EC50" s="525"/>
      <c r="ED50" s="525"/>
      <c r="EE50" s="525"/>
      <c r="EF50" s="525"/>
      <c r="EG50" s="525"/>
      <c r="EH50" s="525"/>
      <c r="EI50" s="525"/>
      <c r="EJ50" s="525"/>
      <c r="EK50" s="519" t="s">
        <v>13</v>
      </c>
      <c r="EL50" s="519"/>
      <c r="EM50" s="519"/>
      <c r="EN50" s="519"/>
      <c r="EO50" s="519"/>
      <c r="EP50" s="519"/>
      <c r="EQ50" s="519"/>
      <c r="ER50" s="519"/>
      <c r="ES50" s="519"/>
      <c r="ET50" s="519"/>
      <c r="EU50" s="519"/>
      <c r="EV50" s="519"/>
      <c r="EW50" s="519"/>
      <c r="EX50" s="519"/>
      <c r="EY50" s="519"/>
      <c r="EZ50" s="519"/>
      <c r="FA50" s="519"/>
      <c r="FB50" s="519"/>
      <c r="FC50" s="519"/>
      <c r="FD50" s="519"/>
      <c r="FE50" s="519"/>
      <c r="FF50" s="519"/>
      <c r="FG50" s="519"/>
      <c r="FH50" s="519"/>
      <c r="FI50" s="519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519"/>
      <c r="FZ50" s="519"/>
      <c r="GA50" s="519"/>
      <c r="GB50" s="519"/>
      <c r="GC50" s="519"/>
      <c r="GD50" s="519"/>
      <c r="GE50" s="519"/>
      <c r="GF50" s="51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47" t="s">
        <v>14</v>
      </c>
      <c r="GS50" s="15"/>
      <c r="GT50" s="15"/>
      <c r="GU50" s="15"/>
      <c r="GV50" s="15"/>
    </row>
    <row r="51" spans="1:204" s="19" customFormat="1" ht="42" customHeight="1" x14ac:dyDescent="0.4">
      <c r="A51" s="538"/>
      <c r="B51" s="540"/>
      <c r="C51" s="517"/>
      <c r="D51" s="138"/>
      <c r="E51" s="138"/>
      <c r="F51" s="138"/>
      <c r="G51" s="138"/>
      <c r="H51" s="517"/>
      <c r="I51" s="517"/>
      <c r="J51" s="17" t="s">
        <v>15</v>
      </c>
      <c r="K51" s="528" t="s">
        <v>16</v>
      </c>
      <c r="L51" s="529"/>
      <c r="M51" s="529"/>
      <c r="N51" s="529"/>
      <c r="O51" s="530"/>
      <c r="P51" s="531" t="s">
        <v>17</v>
      </c>
      <c r="Q51" s="532"/>
      <c r="R51" s="532"/>
      <c r="S51" s="532"/>
      <c r="T51" s="533"/>
      <c r="U51" s="531" t="s">
        <v>18</v>
      </c>
      <c r="V51" s="532"/>
      <c r="W51" s="532"/>
      <c r="X51" s="532"/>
      <c r="Y51" s="533"/>
      <c r="Z51" s="531" t="s">
        <v>19</v>
      </c>
      <c r="AA51" s="532"/>
      <c r="AB51" s="532"/>
      <c r="AC51" s="532"/>
      <c r="AD51" s="533"/>
      <c r="AE51" s="531" t="s">
        <v>20</v>
      </c>
      <c r="AF51" s="532"/>
      <c r="AG51" s="532"/>
      <c r="AH51" s="532"/>
      <c r="AI51" s="533"/>
      <c r="AJ51" s="531" t="s">
        <v>21</v>
      </c>
      <c r="AK51" s="532"/>
      <c r="AL51" s="532"/>
      <c r="AM51" s="532"/>
      <c r="AN51" s="533"/>
      <c r="AO51" s="531" t="s">
        <v>22</v>
      </c>
      <c r="AP51" s="532"/>
      <c r="AQ51" s="532"/>
      <c r="AR51" s="532"/>
      <c r="AS51" s="533"/>
      <c r="AT51" s="531" t="s">
        <v>23</v>
      </c>
      <c r="AU51" s="532"/>
      <c r="AV51" s="532"/>
      <c r="AW51" s="532"/>
      <c r="AX51" s="533"/>
      <c r="AY51" s="531" t="s">
        <v>24</v>
      </c>
      <c r="AZ51" s="532"/>
      <c r="BA51" s="532"/>
      <c r="BB51" s="532"/>
      <c r="BC51" s="533"/>
      <c r="BD51" s="531" t="s">
        <v>25</v>
      </c>
      <c r="BE51" s="532"/>
      <c r="BF51" s="532"/>
      <c r="BG51" s="532"/>
      <c r="BH51" s="533"/>
      <c r="BI51" s="531" t="s">
        <v>26</v>
      </c>
      <c r="BJ51" s="532"/>
      <c r="BK51" s="532"/>
      <c r="BL51" s="532"/>
      <c r="BM51" s="533"/>
      <c r="BN51" s="531" t="s">
        <v>15</v>
      </c>
      <c r="BO51" s="532"/>
      <c r="BP51" s="532"/>
      <c r="BQ51" s="532"/>
      <c r="BR51" s="531" t="s">
        <v>16</v>
      </c>
      <c r="BS51" s="532"/>
      <c r="BT51" s="532"/>
      <c r="BU51" s="532"/>
      <c r="BV51" s="533"/>
      <c r="BW51" s="531" t="s">
        <v>17</v>
      </c>
      <c r="BX51" s="532"/>
      <c r="BY51" s="532"/>
      <c r="BZ51" s="532"/>
      <c r="CA51" s="533"/>
      <c r="CB51" s="531" t="s">
        <v>18</v>
      </c>
      <c r="CC51" s="532"/>
      <c r="CD51" s="532"/>
      <c r="CE51" s="532"/>
      <c r="CF51" s="541" t="s">
        <v>27</v>
      </c>
      <c r="CG51" s="542"/>
      <c r="CH51" s="542"/>
      <c r="CI51" s="542"/>
      <c r="CJ51" s="543"/>
      <c r="CK51" s="541" t="s">
        <v>20</v>
      </c>
      <c r="CL51" s="542"/>
      <c r="CM51" s="542"/>
      <c r="CN51" s="542"/>
      <c r="CO51" s="541" t="s">
        <v>21</v>
      </c>
      <c r="CP51" s="542"/>
      <c r="CQ51" s="542"/>
      <c r="CR51" s="542"/>
      <c r="CS51" s="541" t="s">
        <v>22</v>
      </c>
      <c r="CT51" s="542"/>
      <c r="CU51" s="542"/>
      <c r="CV51" s="542"/>
      <c r="CW51" s="543"/>
      <c r="CX51" s="541" t="s">
        <v>23</v>
      </c>
      <c r="CY51" s="542"/>
      <c r="CZ51" s="542"/>
      <c r="DA51" s="542"/>
      <c r="DB51" s="543"/>
      <c r="DC51" s="541" t="s">
        <v>24</v>
      </c>
      <c r="DD51" s="542"/>
      <c r="DE51" s="542"/>
      <c r="DF51" s="542"/>
      <c r="DG51" s="543"/>
      <c r="DH51" s="541" t="s">
        <v>25</v>
      </c>
      <c r="DI51" s="542"/>
      <c r="DJ51" s="542"/>
      <c r="DK51" s="542"/>
      <c r="DL51" s="543"/>
      <c r="DM51" s="541" t="s">
        <v>26</v>
      </c>
      <c r="DN51" s="542"/>
      <c r="DO51" s="542"/>
      <c r="DP51" s="542"/>
      <c r="DQ51" s="543"/>
      <c r="DR51" s="541" t="s">
        <v>15</v>
      </c>
      <c r="DS51" s="542"/>
      <c r="DT51" s="542"/>
      <c r="DU51" s="542"/>
      <c r="DV51" s="543"/>
      <c r="DW51" s="541" t="s">
        <v>16</v>
      </c>
      <c r="DX51" s="542"/>
      <c r="DY51" s="542"/>
      <c r="DZ51" s="542"/>
      <c r="EA51" s="543"/>
      <c r="EB51" s="541" t="s">
        <v>17</v>
      </c>
      <c r="EC51" s="542"/>
      <c r="ED51" s="542"/>
      <c r="EE51" s="542"/>
      <c r="EF51" s="541" t="s">
        <v>18</v>
      </c>
      <c r="EG51" s="542"/>
      <c r="EH51" s="542"/>
      <c r="EI51" s="542"/>
      <c r="EJ51" s="543"/>
      <c r="EK51" s="531" t="s">
        <v>27</v>
      </c>
      <c r="EL51" s="532"/>
      <c r="EM51" s="532"/>
      <c r="EN51" s="532"/>
      <c r="EO51" s="533"/>
      <c r="EP51" s="531" t="s">
        <v>20</v>
      </c>
      <c r="EQ51" s="532"/>
      <c r="ER51" s="532"/>
      <c r="ES51" s="532"/>
      <c r="ET51" s="531" t="s">
        <v>21</v>
      </c>
      <c r="EU51" s="532"/>
      <c r="EV51" s="532"/>
      <c r="EW51" s="532"/>
      <c r="EX51" s="533"/>
      <c r="EY51" s="531" t="s">
        <v>22</v>
      </c>
      <c r="EZ51" s="532"/>
      <c r="FA51" s="532"/>
      <c r="FB51" s="532"/>
      <c r="FC51" s="533"/>
      <c r="FD51" s="531" t="s">
        <v>23</v>
      </c>
      <c r="FE51" s="532"/>
      <c r="FF51" s="532"/>
      <c r="FG51" s="532"/>
      <c r="FH51" s="533"/>
      <c r="FI51" s="531" t="s">
        <v>24</v>
      </c>
      <c r="FJ51" s="532"/>
      <c r="FK51" s="532"/>
      <c r="FL51" s="532"/>
      <c r="FM51" s="533"/>
      <c r="FN51" s="531" t="s">
        <v>25</v>
      </c>
      <c r="FO51" s="532"/>
      <c r="FP51" s="532"/>
      <c r="FQ51" s="532"/>
      <c r="FR51" s="533"/>
      <c r="FS51" s="544" t="s">
        <v>26</v>
      </c>
      <c r="FT51" s="545"/>
      <c r="FU51" s="545"/>
      <c r="FV51" s="545"/>
      <c r="FW51" s="546"/>
      <c r="FX51" s="534" t="s">
        <v>15</v>
      </c>
      <c r="FY51" s="535"/>
      <c r="FZ51" s="535"/>
      <c r="GA51" s="535"/>
      <c r="GB51" s="536"/>
      <c r="GC51" s="534" t="s">
        <v>16</v>
      </c>
      <c r="GD51" s="535"/>
      <c r="GE51" s="535"/>
      <c r="GF51" s="535"/>
      <c r="GG51" s="536"/>
      <c r="GH51" s="534" t="s">
        <v>17</v>
      </c>
      <c r="GI51" s="535"/>
      <c r="GJ51" s="535"/>
      <c r="GK51" s="535"/>
      <c r="GL51" s="536"/>
      <c r="GM51" s="534" t="s">
        <v>18</v>
      </c>
      <c r="GN51" s="535"/>
      <c r="GO51" s="535"/>
      <c r="GP51" s="535"/>
      <c r="GQ51" s="536"/>
      <c r="GR51" s="548"/>
      <c r="GS51" s="18"/>
      <c r="GT51" s="18"/>
      <c r="GU51" s="18"/>
      <c r="GV51" s="18"/>
    </row>
    <row r="52" spans="1:204" s="29" customFormat="1" ht="105" customHeight="1" thickBot="1" x14ac:dyDescent="0.35">
      <c r="A52" s="539"/>
      <c r="B52" s="540"/>
      <c r="C52" s="518"/>
      <c r="D52" s="139"/>
      <c r="E52" s="139"/>
      <c r="F52" s="139"/>
      <c r="G52" s="139"/>
      <c r="H52" s="518"/>
      <c r="I52" s="518"/>
      <c r="J52" s="20" t="s">
        <v>28</v>
      </c>
      <c r="K52" s="20" t="s">
        <v>29</v>
      </c>
      <c r="L52" s="20" t="s">
        <v>30</v>
      </c>
      <c r="M52" s="20" t="s">
        <v>31</v>
      </c>
      <c r="N52" s="20" t="s">
        <v>32</v>
      </c>
      <c r="O52" s="20" t="s">
        <v>33</v>
      </c>
      <c r="P52" s="20" t="s">
        <v>34</v>
      </c>
      <c r="Q52" s="20" t="s">
        <v>35</v>
      </c>
      <c r="R52" s="20" t="s">
        <v>36</v>
      </c>
      <c r="S52" s="20" t="s">
        <v>37</v>
      </c>
      <c r="T52" s="20" t="s">
        <v>38</v>
      </c>
      <c r="U52" s="20" t="s">
        <v>39</v>
      </c>
      <c r="V52" s="20" t="s">
        <v>40</v>
      </c>
      <c r="W52" s="20" t="s">
        <v>41</v>
      </c>
      <c r="X52" s="20" t="s">
        <v>42</v>
      </c>
      <c r="Y52" s="20" t="s">
        <v>43</v>
      </c>
      <c r="Z52" s="20" t="s">
        <v>44</v>
      </c>
      <c r="AA52" s="20" t="s">
        <v>45</v>
      </c>
      <c r="AB52" s="20" t="s">
        <v>46</v>
      </c>
      <c r="AC52" s="20" t="s">
        <v>47</v>
      </c>
      <c r="AD52" s="20" t="s">
        <v>48</v>
      </c>
      <c r="AE52" s="20" t="s">
        <v>49</v>
      </c>
      <c r="AF52" s="20" t="s">
        <v>50</v>
      </c>
      <c r="AG52" s="20" t="s">
        <v>51</v>
      </c>
      <c r="AH52" s="20" t="s">
        <v>52</v>
      </c>
      <c r="AI52" s="20" t="s">
        <v>53</v>
      </c>
      <c r="AJ52" s="170" t="s">
        <v>39</v>
      </c>
      <c r="AK52" s="20" t="s">
        <v>40</v>
      </c>
      <c r="AL52" s="20" t="s">
        <v>41</v>
      </c>
      <c r="AM52" s="20" t="s">
        <v>42</v>
      </c>
      <c r="AN52" s="20" t="s">
        <v>43</v>
      </c>
      <c r="AO52" s="20" t="s">
        <v>44</v>
      </c>
      <c r="AP52" s="20" t="s">
        <v>45</v>
      </c>
      <c r="AQ52" s="20" t="s">
        <v>46</v>
      </c>
      <c r="AR52" s="20" t="s">
        <v>47</v>
      </c>
      <c r="AS52" s="20" t="s">
        <v>54</v>
      </c>
      <c r="AT52" s="20" t="s">
        <v>34</v>
      </c>
      <c r="AU52" s="20" t="s">
        <v>35</v>
      </c>
      <c r="AV52" s="20" t="s">
        <v>36</v>
      </c>
      <c r="AW52" s="20" t="s">
        <v>37</v>
      </c>
      <c r="AX52" s="20" t="s">
        <v>55</v>
      </c>
      <c r="AY52" s="20" t="s">
        <v>56</v>
      </c>
      <c r="AZ52" s="20" t="s">
        <v>57</v>
      </c>
      <c r="BA52" s="20" t="s">
        <v>58</v>
      </c>
      <c r="BB52" s="20" t="s">
        <v>59</v>
      </c>
      <c r="BC52" s="20" t="s">
        <v>60</v>
      </c>
      <c r="BD52" s="20" t="s">
        <v>44</v>
      </c>
      <c r="BE52" s="20" t="s">
        <v>45</v>
      </c>
      <c r="BF52" s="20" t="s">
        <v>46</v>
      </c>
      <c r="BG52" s="20" t="s">
        <v>47</v>
      </c>
      <c r="BH52" s="20" t="s">
        <v>48</v>
      </c>
      <c r="BI52" s="214" t="s">
        <v>49</v>
      </c>
      <c r="BJ52" s="20" t="s">
        <v>50</v>
      </c>
      <c r="BK52" s="20" t="s">
        <v>51</v>
      </c>
      <c r="BL52" s="20" t="s">
        <v>52</v>
      </c>
      <c r="BM52" s="20" t="s">
        <v>61</v>
      </c>
      <c r="BN52" s="20" t="s">
        <v>29</v>
      </c>
      <c r="BO52" s="20" t="s">
        <v>30</v>
      </c>
      <c r="BP52" s="20" t="s">
        <v>31</v>
      </c>
      <c r="BQ52" s="20" t="s">
        <v>62</v>
      </c>
      <c r="BR52" s="20" t="s">
        <v>63</v>
      </c>
      <c r="BS52" s="20" t="s">
        <v>64</v>
      </c>
      <c r="BT52" s="20" t="s">
        <v>65</v>
      </c>
      <c r="BU52" s="20" t="s">
        <v>66</v>
      </c>
      <c r="BV52" s="20" t="s">
        <v>67</v>
      </c>
      <c r="BW52" s="20" t="s">
        <v>39</v>
      </c>
      <c r="BX52" s="20" t="s">
        <v>40</v>
      </c>
      <c r="BY52" s="20" t="s">
        <v>41</v>
      </c>
      <c r="BZ52" s="20" t="s">
        <v>42</v>
      </c>
      <c r="CA52" s="177" t="s">
        <v>28</v>
      </c>
      <c r="CB52" s="20" t="s">
        <v>29</v>
      </c>
      <c r="CC52" s="20" t="s">
        <v>30</v>
      </c>
      <c r="CD52" s="20" t="s">
        <v>31</v>
      </c>
      <c r="CE52" s="20" t="s">
        <v>68</v>
      </c>
      <c r="CF52" s="20" t="s">
        <v>49</v>
      </c>
      <c r="CG52" s="20" t="s">
        <v>69</v>
      </c>
      <c r="CH52" s="20" t="s">
        <v>70</v>
      </c>
      <c r="CI52" s="20" t="s">
        <v>71</v>
      </c>
      <c r="CJ52" s="20" t="s">
        <v>55</v>
      </c>
      <c r="CK52" s="20" t="s">
        <v>29</v>
      </c>
      <c r="CL52" s="20" t="s">
        <v>72</v>
      </c>
      <c r="CM52" s="20" t="s">
        <v>73</v>
      </c>
      <c r="CN52" s="20" t="s">
        <v>74</v>
      </c>
      <c r="CO52" s="20" t="s">
        <v>29</v>
      </c>
      <c r="CP52" s="20" t="s">
        <v>72</v>
      </c>
      <c r="CQ52" s="20" t="s">
        <v>73</v>
      </c>
      <c r="CR52" s="20" t="s">
        <v>75</v>
      </c>
      <c r="CS52" s="20" t="s">
        <v>34</v>
      </c>
      <c r="CT52" s="20" t="s">
        <v>76</v>
      </c>
      <c r="CU52" s="20" t="s">
        <v>77</v>
      </c>
      <c r="CV52" s="20" t="s">
        <v>78</v>
      </c>
      <c r="CW52" s="20" t="s">
        <v>79</v>
      </c>
      <c r="CX52" s="20" t="s">
        <v>39</v>
      </c>
      <c r="CY52" s="20" t="s">
        <v>80</v>
      </c>
      <c r="CZ52" s="20" t="s">
        <v>81</v>
      </c>
      <c r="DA52" s="20" t="s">
        <v>82</v>
      </c>
      <c r="DB52" s="20" t="s">
        <v>61</v>
      </c>
      <c r="DC52" s="20" t="s">
        <v>83</v>
      </c>
      <c r="DD52" s="20" t="s">
        <v>84</v>
      </c>
      <c r="DE52" s="20" t="s">
        <v>85</v>
      </c>
      <c r="DF52" s="20" t="s">
        <v>86</v>
      </c>
      <c r="DG52" s="20" t="s">
        <v>87</v>
      </c>
      <c r="DH52" s="20" t="s">
        <v>34</v>
      </c>
      <c r="DI52" s="20" t="s">
        <v>76</v>
      </c>
      <c r="DJ52" s="20" t="s">
        <v>77</v>
      </c>
      <c r="DK52" s="20" t="s">
        <v>78</v>
      </c>
      <c r="DL52" s="20" t="s">
        <v>67</v>
      </c>
      <c r="DM52" s="20" t="s">
        <v>56</v>
      </c>
      <c r="DN52" s="20" t="s">
        <v>88</v>
      </c>
      <c r="DO52" s="20" t="s">
        <v>89</v>
      </c>
      <c r="DP52" s="20" t="s">
        <v>90</v>
      </c>
      <c r="DQ52" s="20" t="s">
        <v>28</v>
      </c>
      <c r="DR52" s="20" t="s">
        <v>63</v>
      </c>
      <c r="DS52" s="20" t="s">
        <v>91</v>
      </c>
      <c r="DT52" s="20" t="s">
        <v>92</v>
      </c>
      <c r="DU52" s="20" t="s">
        <v>93</v>
      </c>
      <c r="DV52" s="20" t="s">
        <v>54</v>
      </c>
      <c r="DW52" s="20" t="s">
        <v>49</v>
      </c>
      <c r="DX52" s="20" t="s">
        <v>69</v>
      </c>
      <c r="DY52" s="20" t="s">
        <v>70</v>
      </c>
      <c r="DZ52" s="20" t="s">
        <v>71</v>
      </c>
      <c r="EA52" s="20" t="s">
        <v>55</v>
      </c>
      <c r="EB52" s="20" t="s">
        <v>29</v>
      </c>
      <c r="EC52" s="20" t="s">
        <v>72</v>
      </c>
      <c r="ED52" s="20" t="s">
        <v>73</v>
      </c>
      <c r="EE52" s="20" t="s">
        <v>94</v>
      </c>
      <c r="EF52" s="20" t="s">
        <v>63</v>
      </c>
      <c r="EG52" s="20" t="s">
        <v>91</v>
      </c>
      <c r="EH52" s="20" t="s">
        <v>92</v>
      </c>
      <c r="EI52" s="20" t="s">
        <v>93</v>
      </c>
      <c r="EJ52" s="20" t="s">
        <v>48</v>
      </c>
      <c r="EK52" s="20" t="s">
        <v>39</v>
      </c>
      <c r="EL52" s="20" t="s">
        <v>80</v>
      </c>
      <c r="EM52" s="20" t="s">
        <v>81</v>
      </c>
      <c r="EN52" s="20" t="s">
        <v>82</v>
      </c>
      <c r="EO52" s="20" t="s">
        <v>61</v>
      </c>
      <c r="EP52" s="20" t="s">
        <v>83</v>
      </c>
      <c r="EQ52" s="20" t="s">
        <v>84</v>
      </c>
      <c r="ER52" s="20" t="s">
        <v>85</v>
      </c>
      <c r="ES52" s="20" t="s">
        <v>86</v>
      </c>
      <c r="ET52" s="20" t="s">
        <v>83</v>
      </c>
      <c r="EU52" s="20" t="s">
        <v>84</v>
      </c>
      <c r="EV52" s="20" t="s">
        <v>85</v>
      </c>
      <c r="EW52" s="20" t="s">
        <v>86</v>
      </c>
      <c r="EX52" s="20" t="s">
        <v>33</v>
      </c>
      <c r="EY52" s="20" t="s">
        <v>49</v>
      </c>
      <c r="EZ52" s="20" t="s">
        <v>69</v>
      </c>
      <c r="FA52" s="20" t="s">
        <v>70</v>
      </c>
      <c r="FB52" s="20" t="s">
        <v>71</v>
      </c>
      <c r="FC52" s="20" t="s">
        <v>38</v>
      </c>
      <c r="FD52" s="20" t="s">
        <v>49</v>
      </c>
      <c r="FE52" s="20" t="s">
        <v>69</v>
      </c>
      <c r="FF52" s="20" t="s">
        <v>70</v>
      </c>
      <c r="FG52" s="20" t="s">
        <v>71</v>
      </c>
      <c r="FH52" s="20" t="s">
        <v>38</v>
      </c>
      <c r="FI52" s="20" t="s">
        <v>56</v>
      </c>
      <c r="FJ52" s="20" t="s">
        <v>88</v>
      </c>
      <c r="FK52" s="20" t="s">
        <v>89</v>
      </c>
      <c r="FL52" s="20" t="s">
        <v>90</v>
      </c>
      <c r="FM52" s="20" t="s">
        <v>28</v>
      </c>
      <c r="FN52" s="21"/>
      <c r="FO52" s="22"/>
      <c r="FP52" s="22"/>
      <c r="FQ52" s="22"/>
      <c r="FR52" s="23"/>
      <c r="FS52" s="24"/>
      <c r="FT52" s="25"/>
      <c r="FU52" s="25"/>
      <c r="FV52" s="25"/>
      <c r="FW52" s="26"/>
      <c r="FX52" s="24"/>
      <c r="FY52" s="25"/>
      <c r="FZ52" s="25"/>
      <c r="GA52" s="25"/>
      <c r="GB52" s="26"/>
      <c r="GC52" s="24"/>
      <c r="GD52" s="25"/>
      <c r="GE52" s="25"/>
      <c r="GF52" s="25"/>
      <c r="GG52" s="26"/>
      <c r="GH52" s="24"/>
      <c r="GI52" s="25"/>
      <c r="GJ52" s="25"/>
      <c r="GK52" s="25"/>
      <c r="GL52" s="26"/>
      <c r="GM52" s="24"/>
      <c r="GN52" s="25"/>
      <c r="GO52" s="25"/>
      <c r="GP52" s="25"/>
      <c r="GQ52" s="26"/>
      <c r="GR52" s="549"/>
      <c r="GS52" s="28"/>
      <c r="GT52" s="28"/>
      <c r="GU52" s="28"/>
      <c r="GV52" s="28"/>
    </row>
    <row r="53" spans="1:204" s="29" customFormat="1" ht="97.5" customHeight="1" thickBot="1" x14ac:dyDescent="0.35">
      <c r="A53" s="78"/>
      <c r="B53" s="79" t="s">
        <v>170</v>
      </c>
      <c r="C53" s="31"/>
      <c r="D53" s="31"/>
      <c r="E53" s="31"/>
      <c r="F53" s="31"/>
      <c r="G53" s="31"/>
      <c r="H53" s="32"/>
      <c r="I53" s="33"/>
      <c r="J53" s="80"/>
      <c r="K53" s="21"/>
      <c r="L53" s="22"/>
      <c r="M53" s="22"/>
      <c r="N53" s="22"/>
      <c r="O53" s="22"/>
      <c r="P53" s="21"/>
      <c r="Q53" s="22"/>
      <c r="R53" s="22"/>
      <c r="S53" s="22"/>
      <c r="T53" s="23"/>
      <c r="U53" s="21"/>
      <c r="V53" s="22"/>
      <c r="W53" s="22"/>
      <c r="X53" s="22"/>
      <c r="Y53" s="23"/>
      <c r="Z53" s="21"/>
      <c r="AA53" s="22"/>
      <c r="AB53" s="22"/>
      <c r="AC53" s="22"/>
      <c r="AD53" s="23"/>
      <c r="AE53" s="21"/>
      <c r="AF53" s="22"/>
      <c r="AG53" s="22"/>
      <c r="AH53" s="22"/>
      <c r="AI53" s="23"/>
      <c r="AJ53" s="171"/>
      <c r="AK53" s="22"/>
      <c r="AL53" s="22"/>
      <c r="AM53" s="22"/>
      <c r="AN53" s="23"/>
      <c r="AO53" s="21"/>
      <c r="AP53" s="22"/>
      <c r="AQ53" s="22"/>
      <c r="AR53" s="22"/>
      <c r="AS53" s="23"/>
      <c r="AT53" s="21"/>
      <c r="AU53" s="22"/>
      <c r="AV53" s="22"/>
      <c r="AW53" s="22"/>
      <c r="AX53" s="23"/>
      <c r="AY53" s="21"/>
      <c r="AZ53" s="22"/>
      <c r="BA53" s="22"/>
      <c r="BB53" s="22"/>
      <c r="BC53" s="23"/>
      <c r="BD53" s="21"/>
      <c r="BE53" s="22"/>
      <c r="BF53" s="22"/>
      <c r="BG53" s="22"/>
      <c r="BH53" s="23"/>
      <c r="BI53" s="215"/>
      <c r="BJ53" s="22"/>
      <c r="BK53" s="22"/>
      <c r="BL53" s="22"/>
      <c r="BM53" s="23"/>
      <c r="BN53" s="21"/>
      <c r="BO53" s="22"/>
      <c r="BP53" s="22"/>
      <c r="BQ53" s="22"/>
      <c r="BR53" s="21"/>
      <c r="BS53" s="22"/>
      <c r="BT53" s="22"/>
      <c r="BU53" s="22"/>
      <c r="BV53" s="23"/>
      <c r="BW53" s="21"/>
      <c r="BX53" s="22"/>
      <c r="BY53" s="22"/>
      <c r="BZ53" s="22"/>
      <c r="CA53" s="178"/>
      <c r="CB53" s="21"/>
      <c r="CC53" s="22"/>
      <c r="CD53" s="22"/>
      <c r="CE53" s="22"/>
      <c r="CF53" s="21"/>
      <c r="CG53" s="22"/>
      <c r="CH53" s="22"/>
      <c r="CI53" s="22"/>
      <c r="CJ53" s="23"/>
      <c r="CK53" s="21"/>
      <c r="CL53" s="22"/>
      <c r="CM53" s="22"/>
      <c r="CN53" s="22"/>
      <c r="CO53" s="21"/>
      <c r="CP53" s="22"/>
      <c r="CQ53" s="22"/>
      <c r="CR53" s="22"/>
      <c r="CS53" s="21"/>
      <c r="CT53" s="22"/>
      <c r="CU53" s="22"/>
      <c r="CV53" s="22"/>
      <c r="CW53" s="23"/>
      <c r="CX53" s="21"/>
      <c r="CY53" s="22"/>
      <c r="CZ53" s="22"/>
      <c r="DA53" s="22"/>
      <c r="DB53" s="23"/>
      <c r="DC53" s="21"/>
      <c r="DD53" s="22"/>
      <c r="DE53" s="22"/>
      <c r="DF53" s="22"/>
      <c r="DG53" s="23"/>
      <c r="DH53" s="21"/>
      <c r="DI53" s="22"/>
      <c r="DJ53" s="22"/>
      <c r="DK53" s="22"/>
      <c r="DL53" s="23"/>
      <c r="DM53" s="21"/>
      <c r="DN53" s="22"/>
      <c r="DO53" s="22"/>
      <c r="DP53" s="22"/>
      <c r="DQ53" s="23"/>
      <c r="DR53" s="21"/>
      <c r="DS53" s="22"/>
      <c r="DT53" s="22"/>
      <c r="DU53" s="22"/>
      <c r="DV53" s="23"/>
      <c r="DW53" s="21"/>
      <c r="DX53" s="22"/>
      <c r="DY53" s="22"/>
      <c r="DZ53" s="22"/>
      <c r="EA53" s="23"/>
      <c r="EB53" s="21"/>
      <c r="EC53" s="22"/>
      <c r="ED53" s="22"/>
      <c r="EE53" s="22"/>
      <c r="EF53" s="21"/>
      <c r="EG53" s="22"/>
      <c r="EH53" s="22"/>
      <c r="EI53" s="22"/>
      <c r="EJ53" s="23"/>
      <c r="EK53" s="21"/>
      <c r="EL53" s="22"/>
      <c r="EM53" s="22"/>
      <c r="EN53" s="22"/>
      <c r="EO53" s="23"/>
      <c r="EP53" s="21"/>
      <c r="EQ53" s="22"/>
      <c r="ER53" s="22"/>
      <c r="ES53" s="22"/>
      <c r="ET53" s="21"/>
      <c r="EU53" s="22"/>
      <c r="EV53" s="22"/>
      <c r="EW53" s="22"/>
      <c r="EX53" s="23"/>
      <c r="EY53" s="21"/>
      <c r="EZ53" s="22"/>
      <c r="FA53" s="22"/>
      <c r="FB53" s="22"/>
      <c r="FC53" s="23"/>
      <c r="FD53" s="21"/>
      <c r="FE53" s="22"/>
      <c r="FF53" s="22"/>
      <c r="FG53" s="22"/>
      <c r="FH53" s="23"/>
      <c r="FI53" s="21"/>
      <c r="FJ53" s="22"/>
      <c r="FK53" s="22"/>
      <c r="FL53" s="22"/>
      <c r="FM53" s="23"/>
      <c r="FN53" s="21"/>
      <c r="FO53" s="22"/>
      <c r="FP53" s="22"/>
      <c r="FQ53" s="22"/>
      <c r="FR53" s="23"/>
      <c r="FS53" s="21"/>
      <c r="FT53" s="22"/>
      <c r="FU53" s="22"/>
      <c r="FV53" s="22"/>
      <c r="FW53" s="23"/>
      <c r="FX53" s="21"/>
      <c r="FY53" s="22"/>
      <c r="FZ53" s="22"/>
      <c r="GA53" s="22"/>
      <c r="GB53" s="23"/>
      <c r="GC53" s="21"/>
      <c r="GD53" s="22"/>
      <c r="GE53" s="22"/>
      <c r="GF53" s="22"/>
      <c r="GG53" s="23"/>
      <c r="GH53" s="21"/>
      <c r="GI53" s="22"/>
      <c r="GJ53" s="22"/>
      <c r="GK53" s="22"/>
      <c r="GL53" s="23"/>
      <c r="GM53" s="21"/>
      <c r="GN53" s="22"/>
      <c r="GO53" s="22"/>
      <c r="GP53" s="22"/>
      <c r="GQ53" s="23"/>
      <c r="GR53" s="81"/>
      <c r="GS53" s="28"/>
      <c r="GT53" s="28"/>
      <c r="GU53" s="28"/>
      <c r="GV53" s="28"/>
    </row>
    <row r="54" spans="1:204" ht="45" customHeight="1" x14ac:dyDescent="0.25">
      <c r="A54" s="38">
        <v>1</v>
      </c>
      <c r="B54" s="39" t="s">
        <v>171</v>
      </c>
      <c r="C54" s="40" t="s">
        <v>97</v>
      </c>
      <c r="D54" s="40"/>
      <c r="E54" s="40"/>
      <c r="F54" s="40"/>
      <c r="G54" s="40"/>
      <c r="H54" s="40"/>
      <c r="I54" s="41">
        <v>24</v>
      </c>
      <c r="J54" s="46"/>
      <c r="K54" s="82"/>
      <c r="L54" s="82"/>
      <c r="M54" s="82"/>
      <c r="N54" s="82"/>
      <c r="O54" s="82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3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6"/>
      <c r="AZ54" s="45"/>
      <c r="BA54" s="45"/>
      <c r="BB54" s="45"/>
      <c r="BC54" s="45"/>
      <c r="BD54" s="45"/>
      <c r="BE54" s="45"/>
      <c r="BF54" s="45"/>
      <c r="BG54" s="45"/>
      <c r="BH54" s="45"/>
      <c r="BI54" s="216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179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7"/>
    </row>
    <row r="55" spans="1:204" ht="75" x14ac:dyDescent="0.25">
      <c r="A55" s="38">
        <v>2</v>
      </c>
      <c r="B55" s="48" t="s">
        <v>98</v>
      </c>
      <c r="C55" s="49"/>
      <c r="D55" s="49"/>
      <c r="E55" s="49"/>
      <c r="F55" s="49"/>
      <c r="G55" s="49"/>
      <c r="H55" s="49"/>
      <c r="I55" s="49"/>
      <c r="J55" s="45"/>
      <c r="K55" s="45"/>
      <c r="L55" s="50"/>
      <c r="M55" s="50"/>
      <c r="N55" s="50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3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216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179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7"/>
    </row>
    <row r="56" spans="1:204" ht="45" customHeight="1" x14ac:dyDescent="0.25">
      <c r="A56" s="64" t="s">
        <v>99</v>
      </c>
      <c r="B56" s="52" t="s">
        <v>100</v>
      </c>
      <c r="C56" s="40" t="s">
        <v>101</v>
      </c>
      <c r="D56" s="40"/>
      <c r="E56" s="40"/>
      <c r="F56" s="40"/>
      <c r="G56" s="40"/>
      <c r="H56" s="41">
        <v>20241.060000000001</v>
      </c>
      <c r="I56" s="41">
        <v>8</v>
      </c>
      <c r="J56" s="55"/>
      <c r="K56" s="62"/>
      <c r="L56" s="62"/>
      <c r="M56" s="83"/>
      <c r="N56" s="83"/>
      <c r="O56" s="45"/>
      <c r="P56" s="45"/>
      <c r="Q56" s="84"/>
      <c r="S56" s="55"/>
      <c r="T56" s="55"/>
      <c r="U56" s="55"/>
      <c r="V56" s="55"/>
      <c r="W56" s="55"/>
      <c r="X56" s="55"/>
      <c r="Y56" s="5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3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55"/>
      <c r="BD56" s="55"/>
      <c r="BE56" s="55"/>
      <c r="BF56" s="55"/>
      <c r="BG56" s="55"/>
      <c r="BH56" s="55"/>
      <c r="BI56" s="217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180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47"/>
    </row>
    <row r="57" spans="1:204" ht="75" x14ac:dyDescent="0.25">
      <c r="A57" s="64" t="s">
        <v>102</v>
      </c>
      <c r="B57" s="52" t="s">
        <v>103</v>
      </c>
      <c r="C57" s="40" t="s">
        <v>101</v>
      </c>
      <c r="D57" s="40"/>
      <c r="E57" s="40"/>
      <c r="F57" s="40"/>
      <c r="G57" s="40"/>
      <c r="H57" s="41">
        <v>2500</v>
      </c>
      <c r="I57" s="41">
        <v>24</v>
      </c>
      <c r="J57" s="55"/>
      <c r="K57" s="55"/>
      <c r="L57" s="54"/>
      <c r="M57" s="54"/>
      <c r="N57" s="54"/>
      <c r="O57" s="83"/>
      <c r="P57" s="83"/>
      <c r="Q57" s="83"/>
      <c r="R57" s="83"/>
      <c r="S57" s="63"/>
      <c r="T57" s="63"/>
      <c r="U57" s="63"/>
      <c r="V57" s="63"/>
      <c r="W57" s="63"/>
      <c r="X57" s="63"/>
      <c r="Y57" s="55"/>
      <c r="Z57" s="45"/>
      <c r="AA57" s="45"/>
      <c r="AB57" s="45"/>
      <c r="AC57" s="45"/>
      <c r="AD57" s="45"/>
      <c r="AE57" s="45"/>
      <c r="AF57" s="45"/>
      <c r="AG57" s="45"/>
      <c r="AH57" s="45"/>
      <c r="AI57" s="55"/>
      <c r="AJ57" s="60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55"/>
      <c r="BA57" s="55"/>
      <c r="BB57" s="55"/>
      <c r="BC57" s="55"/>
      <c r="BD57" s="55"/>
      <c r="BE57" s="55"/>
      <c r="BF57" s="55"/>
      <c r="BG57" s="55"/>
      <c r="BH57" s="55"/>
      <c r="BI57" s="217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180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47"/>
    </row>
    <row r="58" spans="1:204" ht="112.5" x14ac:dyDescent="0.25">
      <c r="A58" s="64" t="s">
        <v>104</v>
      </c>
      <c r="B58" s="52" t="s">
        <v>105</v>
      </c>
      <c r="C58" s="40" t="s">
        <v>106</v>
      </c>
      <c r="D58" s="40"/>
      <c r="E58" s="40"/>
      <c r="F58" s="40"/>
      <c r="G58" s="40"/>
      <c r="H58" s="41">
        <v>1160</v>
      </c>
      <c r="I58" s="41" t="s">
        <v>172</v>
      </c>
      <c r="J58" s="57"/>
      <c r="K58" s="55"/>
      <c r="L58" s="54"/>
      <c r="M58" s="54"/>
      <c r="N58" s="54"/>
      <c r="O58" s="62"/>
      <c r="P58" s="62"/>
      <c r="Q58" s="62"/>
      <c r="R58" s="85"/>
      <c r="S58" s="85"/>
      <c r="T58" s="85"/>
      <c r="U58" s="85"/>
      <c r="V58" s="85"/>
      <c r="W58" s="85"/>
      <c r="X58" s="85"/>
      <c r="Y58" s="5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3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55"/>
      <c r="BC58" s="55"/>
      <c r="BD58" s="55"/>
      <c r="BE58" s="55"/>
      <c r="BF58" s="55"/>
      <c r="BG58" s="55"/>
      <c r="BH58" s="55"/>
      <c r="BI58" s="217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180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47"/>
    </row>
    <row r="59" spans="1:204" ht="86.25" customHeight="1" x14ac:dyDescent="0.25">
      <c r="A59" s="64" t="s">
        <v>108</v>
      </c>
      <c r="B59" s="52" t="s">
        <v>109</v>
      </c>
      <c r="C59" s="40" t="s">
        <v>101</v>
      </c>
      <c r="D59" s="40"/>
      <c r="E59" s="40"/>
      <c r="F59" s="40"/>
      <c r="G59" s="40"/>
      <c r="H59" s="41">
        <v>1918</v>
      </c>
      <c r="I59" s="41">
        <v>72</v>
      </c>
      <c r="J59" s="55"/>
      <c r="K59" s="55"/>
      <c r="L59" s="54"/>
      <c r="M59" s="54"/>
      <c r="N59" s="54"/>
      <c r="O59" s="55"/>
      <c r="P59" s="55"/>
      <c r="Q59" s="55"/>
      <c r="R59" s="55"/>
      <c r="S59" s="55"/>
      <c r="T59" s="55"/>
      <c r="U59" s="5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58"/>
      <c r="AK59" s="85"/>
      <c r="AL59" s="45"/>
      <c r="AM59" s="45"/>
      <c r="AN59" s="45"/>
      <c r="AO59" s="45"/>
      <c r="AP59" s="45"/>
      <c r="AQ59" s="45"/>
      <c r="AR59" s="45"/>
      <c r="AS59" s="45"/>
      <c r="AT59" s="4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217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180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47"/>
    </row>
    <row r="60" spans="1:204" ht="74.25" customHeight="1" x14ac:dyDescent="0.25">
      <c r="A60" s="64" t="s">
        <v>110</v>
      </c>
      <c r="B60" s="52" t="s">
        <v>111</v>
      </c>
      <c r="C60" s="40" t="s">
        <v>101</v>
      </c>
      <c r="D60" s="40"/>
      <c r="E60" s="40"/>
      <c r="F60" s="40"/>
      <c r="G60" s="40"/>
      <c r="H60" s="86"/>
      <c r="I60" s="41">
        <v>42</v>
      </c>
      <c r="J60" s="55"/>
      <c r="K60" s="55"/>
      <c r="L60" s="54"/>
      <c r="M60" s="54"/>
      <c r="N60" s="54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43"/>
      <c r="AK60" s="45"/>
      <c r="AL60" s="45"/>
      <c r="AM60" s="45"/>
      <c r="AN60" s="4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87"/>
      <c r="BE60" s="87"/>
      <c r="BF60" s="87"/>
      <c r="BG60" s="87"/>
      <c r="BH60" s="87"/>
      <c r="BI60" s="217"/>
      <c r="BJ60" s="87"/>
      <c r="BK60" s="87"/>
      <c r="BL60" s="87"/>
      <c r="BM60" s="87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180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47"/>
    </row>
    <row r="61" spans="1:204" ht="79.5" customHeight="1" x14ac:dyDescent="0.25">
      <c r="A61" s="64" t="s">
        <v>112</v>
      </c>
      <c r="B61" s="52" t="s">
        <v>113</v>
      </c>
      <c r="C61" s="40" t="s">
        <v>106</v>
      </c>
      <c r="D61" s="40"/>
      <c r="E61" s="40"/>
      <c r="F61" s="40"/>
      <c r="G61" s="40"/>
      <c r="H61" s="41">
        <v>3</v>
      </c>
      <c r="I61" s="40">
        <v>30</v>
      </c>
      <c r="J61" s="62"/>
      <c r="K61" s="55"/>
      <c r="L61" s="54"/>
      <c r="M61" s="54"/>
      <c r="N61" s="54"/>
      <c r="O61" s="62"/>
      <c r="P61" s="62"/>
      <c r="Q61" s="62"/>
      <c r="R61" s="62"/>
      <c r="S61" s="62"/>
      <c r="U61" s="62"/>
      <c r="V61" s="62"/>
      <c r="W61" s="62"/>
      <c r="X61" s="88"/>
      <c r="Y61" s="62"/>
      <c r="Z61" s="55"/>
      <c r="AA61" s="55"/>
      <c r="AB61" s="55"/>
      <c r="AC61" s="87"/>
      <c r="AD61" s="55"/>
      <c r="AE61" s="55"/>
      <c r="AF61" s="55"/>
      <c r="AG61" s="55"/>
      <c r="AH61" s="87"/>
      <c r="AI61" s="55"/>
      <c r="AJ61" s="60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217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63"/>
      <c r="BY61" s="55"/>
      <c r="BZ61" s="55"/>
      <c r="CA61" s="180"/>
      <c r="CB61" s="55"/>
      <c r="CC61" s="55"/>
      <c r="CD61" s="55"/>
      <c r="CE61" s="55"/>
      <c r="CF61" s="55"/>
      <c r="CG61" s="55"/>
      <c r="CH61" s="47"/>
      <c r="CI61" s="47"/>
      <c r="CJ61" s="47"/>
      <c r="CK61" s="47"/>
      <c r="CL61" s="47"/>
      <c r="CM61" s="47"/>
      <c r="CN61" s="47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47"/>
    </row>
    <row r="62" spans="1:204" ht="49.5" customHeight="1" x14ac:dyDescent="0.25">
      <c r="A62" s="64" t="s">
        <v>114</v>
      </c>
      <c r="B62" s="52" t="s">
        <v>115</v>
      </c>
      <c r="C62" s="40" t="s">
        <v>106</v>
      </c>
      <c r="D62" s="40"/>
      <c r="E62" s="40"/>
      <c r="F62" s="40"/>
      <c r="G62" s="40"/>
      <c r="H62" s="41">
        <v>3</v>
      </c>
      <c r="I62" s="40">
        <v>21</v>
      </c>
      <c r="J62" s="62"/>
      <c r="K62" s="55"/>
      <c r="L62" s="54"/>
      <c r="M62" s="54"/>
      <c r="N62" s="54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5"/>
      <c r="AA62" s="55"/>
      <c r="AB62" s="87"/>
      <c r="AC62" s="55"/>
      <c r="AD62" s="55"/>
      <c r="AE62" s="55"/>
      <c r="AF62" s="55"/>
      <c r="AG62" s="55"/>
      <c r="AH62" s="55"/>
      <c r="AI62" s="87"/>
      <c r="AJ62" s="60"/>
      <c r="AK62" s="55"/>
      <c r="AL62" s="55"/>
      <c r="AM62" s="55"/>
      <c r="AN62" s="87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217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180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47"/>
    </row>
    <row r="63" spans="1:204" ht="75" customHeight="1" x14ac:dyDescent="0.25">
      <c r="A63" s="64" t="s">
        <v>116</v>
      </c>
      <c r="B63" s="52" t="s">
        <v>117</v>
      </c>
      <c r="C63" s="40" t="s">
        <v>106</v>
      </c>
      <c r="D63" s="40"/>
      <c r="E63" s="40"/>
      <c r="F63" s="40"/>
      <c r="G63" s="40"/>
      <c r="H63" s="41">
        <v>3</v>
      </c>
      <c r="I63" s="40">
        <v>30</v>
      </c>
      <c r="J63" s="62"/>
      <c r="K63" s="55"/>
      <c r="L63" s="54"/>
      <c r="M63" s="54"/>
      <c r="N63" s="54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60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217"/>
      <c r="BJ63" s="55"/>
      <c r="BK63" s="55"/>
      <c r="BL63" s="55"/>
      <c r="BM63" s="55"/>
      <c r="BN63" s="55"/>
      <c r="BO63" s="55"/>
      <c r="BP63" s="55"/>
      <c r="BQ63" s="63"/>
      <c r="BR63" s="55"/>
      <c r="BS63" s="55"/>
      <c r="BT63" s="55"/>
      <c r="BU63" s="55"/>
      <c r="BV63" s="55"/>
      <c r="BW63" s="55"/>
      <c r="BX63" s="55"/>
      <c r="BY63" s="55"/>
      <c r="BZ63" s="55"/>
      <c r="CA63" s="180"/>
      <c r="CB63" s="55"/>
      <c r="CC63" s="55"/>
      <c r="CD63" s="87"/>
      <c r="CE63" s="55"/>
      <c r="CF63" s="55"/>
      <c r="CG63" s="55"/>
      <c r="CH63" s="55"/>
      <c r="CI63" s="55"/>
      <c r="CJ63" s="87"/>
      <c r="CK63" s="55"/>
      <c r="CL63" s="55"/>
      <c r="CM63" s="55"/>
      <c r="CN63" s="55"/>
      <c r="CO63" s="55"/>
      <c r="CP63" s="87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47"/>
    </row>
    <row r="64" spans="1:204" ht="112.5" x14ac:dyDescent="0.25">
      <c r="A64" s="64" t="s">
        <v>118</v>
      </c>
      <c r="B64" s="52" t="s">
        <v>119</v>
      </c>
      <c r="C64" s="40" t="s">
        <v>101</v>
      </c>
      <c r="D64" s="40"/>
      <c r="E64" s="40"/>
      <c r="F64" s="40"/>
      <c r="G64" s="40"/>
      <c r="H64" s="41">
        <v>1200</v>
      </c>
      <c r="I64" s="40">
        <v>62</v>
      </c>
      <c r="J64" s="62"/>
      <c r="K64" s="55"/>
      <c r="L64" s="54"/>
      <c r="M64" s="54"/>
      <c r="N64" s="54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55"/>
      <c r="AA64" s="55"/>
      <c r="AB64" s="55"/>
      <c r="AC64" s="55"/>
      <c r="AD64" s="87"/>
      <c r="AE64" s="87"/>
      <c r="AF64" s="87"/>
      <c r="AG64" s="87"/>
      <c r="AH64" s="87"/>
      <c r="AI64" s="87"/>
      <c r="AJ64" s="60"/>
      <c r="AK64" s="87"/>
      <c r="AL64" s="87"/>
      <c r="AM64" s="87"/>
      <c r="AN64" s="87"/>
      <c r="AO64" s="87"/>
      <c r="AP64" s="87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63"/>
      <c r="BH64" s="55"/>
      <c r="BI64" s="217"/>
      <c r="BJ64" s="55"/>
      <c r="BK64" s="55"/>
      <c r="BL64" s="63"/>
      <c r="BM64" s="55"/>
      <c r="BN64" s="63"/>
      <c r="BO64" s="55"/>
      <c r="BP64" s="55"/>
      <c r="BQ64" s="63"/>
      <c r="BR64" s="55"/>
      <c r="BS64" s="55"/>
      <c r="BT64" s="55"/>
      <c r="BU64" s="55"/>
      <c r="BV64" s="55"/>
      <c r="BW64" s="55"/>
      <c r="BX64" s="55"/>
      <c r="BY64" s="55"/>
      <c r="BZ64" s="55"/>
      <c r="CA64" s="180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47"/>
    </row>
    <row r="65" spans="1:200" ht="112.5" x14ac:dyDescent="0.25">
      <c r="A65" s="64" t="s">
        <v>120</v>
      </c>
      <c r="B65" s="52" t="s">
        <v>121</v>
      </c>
      <c r="C65" s="40" t="s">
        <v>122</v>
      </c>
      <c r="D65" s="40"/>
      <c r="E65" s="40"/>
      <c r="F65" s="40"/>
      <c r="G65" s="40"/>
      <c r="H65" s="41">
        <v>126</v>
      </c>
      <c r="I65" s="40">
        <v>16</v>
      </c>
      <c r="J65" s="62"/>
      <c r="K65" s="55"/>
      <c r="L65" s="54"/>
      <c r="M65" s="54"/>
      <c r="N65" s="54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60"/>
      <c r="AK65" s="55"/>
      <c r="AL65" s="55"/>
      <c r="AM65" s="55"/>
      <c r="AN65" s="55"/>
      <c r="AO65" s="55"/>
      <c r="AP65" s="55"/>
      <c r="AQ65" s="87"/>
      <c r="AR65" s="87"/>
      <c r="AS65" s="87"/>
      <c r="AT65" s="87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63"/>
      <c r="BH65" s="55"/>
      <c r="BI65" s="217"/>
      <c r="BJ65" s="55"/>
      <c r="BK65" s="55"/>
      <c r="BL65" s="63"/>
      <c r="BM65" s="55"/>
      <c r="BN65" s="63"/>
      <c r="BO65" s="55"/>
      <c r="BP65" s="55"/>
      <c r="BQ65" s="63"/>
      <c r="BR65" s="55"/>
      <c r="BS65" s="55"/>
      <c r="BT65" s="55"/>
      <c r="BU65" s="55"/>
      <c r="BV65" s="55"/>
      <c r="BW65" s="55"/>
      <c r="BX65" s="55"/>
      <c r="BY65" s="55"/>
      <c r="BZ65" s="55"/>
      <c r="CA65" s="180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47"/>
    </row>
    <row r="66" spans="1:200" ht="75" x14ac:dyDescent="0.25">
      <c r="A66" s="64" t="s">
        <v>123</v>
      </c>
      <c r="B66" s="52" t="s">
        <v>124</v>
      </c>
      <c r="C66" s="40" t="s">
        <v>122</v>
      </c>
      <c r="D66" s="40"/>
      <c r="E66" s="40"/>
      <c r="F66" s="40"/>
      <c r="G66" s="40"/>
      <c r="H66" s="41">
        <v>1680</v>
      </c>
      <c r="I66" s="40">
        <v>42</v>
      </c>
      <c r="J66" s="62"/>
      <c r="K66" s="55"/>
      <c r="L66" s="54"/>
      <c r="M66" s="54"/>
      <c r="N66" s="54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60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87"/>
      <c r="AV66" s="87"/>
      <c r="AW66" s="87"/>
      <c r="AX66" s="87"/>
      <c r="AY66" s="87"/>
      <c r="AZ66" s="87"/>
      <c r="BA66" s="87"/>
      <c r="BB66" s="87"/>
      <c r="BC66" s="87"/>
      <c r="BD66" s="55"/>
      <c r="BE66" s="55"/>
      <c r="BF66" s="55"/>
      <c r="BG66" s="63"/>
      <c r="BH66" s="55"/>
      <c r="BI66" s="217"/>
      <c r="BJ66" s="55"/>
      <c r="BK66" s="55"/>
      <c r="BL66" s="63"/>
      <c r="BM66" s="55"/>
      <c r="BN66" s="63"/>
      <c r="BO66" s="55"/>
      <c r="BP66" s="55"/>
      <c r="BQ66" s="63"/>
      <c r="BR66" s="55"/>
      <c r="BS66" s="55"/>
      <c r="BT66" s="55"/>
      <c r="BU66" s="55"/>
      <c r="BV66" s="55"/>
      <c r="BW66" s="55"/>
      <c r="BX66" s="55"/>
      <c r="BY66" s="55"/>
      <c r="BZ66" s="55"/>
      <c r="CA66" s="180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47"/>
    </row>
    <row r="67" spans="1:200" ht="75" x14ac:dyDescent="0.25">
      <c r="A67" s="38">
        <v>3</v>
      </c>
      <c r="B67" s="48" t="s">
        <v>125</v>
      </c>
      <c r="C67" s="49"/>
      <c r="D67" s="49"/>
      <c r="E67" s="49"/>
      <c r="F67" s="49"/>
      <c r="G67" s="49"/>
      <c r="H67" s="40"/>
      <c r="I67" s="49"/>
      <c r="J67" s="62"/>
      <c r="K67" s="55"/>
      <c r="L67" s="54"/>
      <c r="M67" s="54"/>
      <c r="N67" s="54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60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217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180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47"/>
    </row>
    <row r="68" spans="1:200" ht="112.5" x14ac:dyDescent="0.25">
      <c r="A68" s="64" t="s">
        <v>126</v>
      </c>
      <c r="B68" s="52" t="s">
        <v>127</v>
      </c>
      <c r="C68" s="40" t="s">
        <v>101</v>
      </c>
      <c r="D68" s="40"/>
      <c r="E68" s="40"/>
      <c r="F68" s="40"/>
      <c r="G68" s="40"/>
      <c r="H68" s="41">
        <v>19940</v>
      </c>
      <c r="I68" s="40">
        <v>178</v>
      </c>
      <c r="J68" s="55"/>
      <c r="K68" s="62"/>
      <c r="L68" s="57"/>
      <c r="M68" s="57"/>
      <c r="N68" s="57"/>
      <c r="O68" s="55"/>
      <c r="P68" s="55"/>
      <c r="Q68" s="55"/>
      <c r="R68" s="55"/>
      <c r="S68" s="55"/>
      <c r="T68" s="55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0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5"/>
      <c r="BH68" s="87"/>
      <c r="BI68" s="217"/>
      <c r="BJ68" s="87"/>
      <c r="BK68" s="87"/>
      <c r="BL68" s="85"/>
      <c r="BM68" s="87"/>
      <c r="BN68" s="85"/>
      <c r="BO68" s="87"/>
      <c r="BP68" s="87"/>
      <c r="BQ68" s="85"/>
      <c r="BR68" s="87"/>
      <c r="BS68" s="87"/>
      <c r="BT68" s="87"/>
      <c r="BU68" s="87"/>
      <c r="BV68" s="87"/>
      <c r="BW68" s="87"/>
      <c r="BX68" s="55"/>
      <c r="BY68" s="55"/>
      <c r="BZ68" s="55"/>
      <c r="CA68" s="180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47"/>
    </row>
    <row r="69" spans="1:200" ht="112.5" x14ac:dyDescent="0.25">
      <c r="A69" s="64" t="s">
        <v>128</v>
      </c>
      <c r="B69" s="52" t="s">
        <v>129</v>
      </c>
      <c r="C69" s="40" t="s">
        <v>106</v>
      </c>
      <c r="D69" s="40"/>
      <c r="E69" s="40"/>
      <c r="F69" s="40"/>
      <c r="G69" s="40"/>
      <c r="H69" s="41">
        <v>3</v>
      </c>
      <c r="I69" s="40">
        <v>12</v>
      </c>
      <c r="J69" s="55"/>
      <c r="K69" s="62"/>
      <c r="L69" s="57"/>
      <c r="M69" s="57"/>
      <c r="N69" s="57"/>
      <c r="O69" s="55"/>
      <c r="P69" s="55"/>
      <c r="Q69" s="55"/>
      <c r="R69" s="55"/>
      <c r="S69" s="55"/>
      <c r="T69" s="55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0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63"/>
      <c r="BH69" s="55"/>
      <c r="BI69" s="217"/>
      <c r="BJ69" s="87"/>
      <c r="BK69" s="87"/>
      <c r="BL69" s="63"/>
      <c r="BM69" s="55"/>
      <c r="BN69" s="63"/>
      <c r="BO69" s="55"/>
      <c r="BP69" s="55"/>
      <c r="BQ69" s="63"/>
      <c r="BR69" s="55"/>
      <c r="BS69" s="55"/>
      <c r="BT69" s="55"/>
      <c r="BU69" s="55"/>
      <c r="BV69" s="55"/>
      <c r="BW69" s="55"/>
      <c r="BX69" s="55"/>
      <c r="BY69" s="55"/>
      <c r="BZ69" s="55"/>
      <c r="CA69" s="180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47"/>
    </row>
    <row r="70" spans="1:200" ht="153" x14ac:dyDescent="0.25">
      <c r="A70" s="64" t="s">
        <v>130</v>
      </c>
      <c r="B70" s="52" t="s">
        <v>131</v>
      </c>
      <c r="C70" s="40" t="s">
        <v>132</v>
      </c>
      <c r="D70" s="40"/>
      <c r="E70" s="40"/>
      <c r="F70" s="40"/>
      <c r="G70" s="40"/>
      <c r="H70" s="40" t="s">
        <v>173</v>
      </c>
      <c r="I70" s="40">
        <v>180</v>
      </c>
      <c r="J70" s="55"/>
      <c r="K70" s="62"/>
      <c r="L70" s="57"/>
      <c r="M70" s="57"/>
      <c r="N70" s="57"/>
      <c r="O70" s="55"/>
      <c r="P70" s="55"/>
      <c r="Q70" s="55"/>
      <c r="R70" s="55"/>
      <c r="S70" s="55"/>
      <c r="T70" s="55"/>
      <c r="U70" s="62"/>
      <c r="V70" s="62"/>
      <c r="W70" s="62"/>
      <c r="X70" s="62"/>
      <c r="Y70" s="62"/>
      <c r="Z70" s="62"/>
      <c r="AA70" s="62"/>
      <c r="AB70" s="62"/>
      <c r="AC70" s="65"/>
      <c r="AD70" s="65"/>
      <c r="AE70" s="65"/>
      <c r="AF70" s="65"/>
      <c r="AG70" s="65"/>
      <c r="AH70" s="65"/>
      <c r="AI70" s="65"/>
      <c r="AJ70" s="59"/>
      <c r="AK70" s="65"/>
      <c r="AL70" s="65"/>
      <c r="AM70" s="65"/>
      <c r="AN70" s="65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5"/>
      <c r="BH70" s="87"/>
      <c r="BI70" s="217"/>
      <c r="BJ70" s="87"/>
      <c r="BK70" s="87"/>
      <c r="BL70" s="85"/>
      <c r="BM70" s="87"/>
      <c r="BN70" s="85"/>
      <c r="BO70" s="87"/>
      <c r="BP70" s="87"/>
      <c r="BQ70" s="85"/>
      <c r="BR70" s="87"/>
      <c r="BS70" s="87"/>
      <c r="BT70" s="87"/>
      <c r="BU70" s="87"/>
      <c r="BV70" s="87"/>
      <c r="BW70" s="87"/>
      <c r="BX70" s="87"/>
      <c r="BY70" s="87"/>
      <c r="BZ70" s="87"/>
      <c r="CA70" s="180"/>
      <c r="CB70" s="87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47"/>
    </row>
    <row r="71" spans="1:200" ht="45" customHeight="1" x14ac:dyDescent="0.25">
      <c r="A71" s="64" t="s">
        <v>134</v>
      </c>
      <c r="B71" s="52" t="s">
        <v>135</v>
      </c>
      <c r="C71" s="40" t="s">
        <v>122</v>
      </c>
      <c r="D71" s="40"/>
      <c r="E71" s="40"/>
      <c r="F71" s="40"/>
      <c r="G71" s="40"/>
      <c r="H71" s="41">
        <v>3088</v>
      </c>
      <c r="I71" s="40"/>
      <c r="J71" s="55"/>
      <c r="K71" s="62"/>
      <c r="L71" s="57"/>
      <c r="M71" s="57"/>
      <c r="N71" s="57"/>
      <c r="O71" s="55"/>
      <c r="P71" s="55"/>
      <c r="Q71" s="55"/>
      <c r="R71" s="55"/>
      <c r="S71" s="55"/>
      <c r="T71" s="55"/>
      <c r="U71" s="62"/>
      <c r="V71" s="62"/>
      <c r="W71" s="62"/>
      <c r="X71" s="62"/>
      <c r="Y71" s="62"/>
      <c r="Z71" s="62"/>
      <c r="AA71" s="62"/>
      <c r="AB71" s="62"/>
      <c r="AC71" s="65"/>
      <c r="AD71" s="65"/>
      <c r="AE71" s="65"/>
      <c r="AF71" s="65"/>
      <c r="AG71" s="65"/>
      <c r="AH71" s="65"/>
      <c r="AI71" s="65"/>
      <c r="AJ71" s="59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217"/>
      <c r="BJ71" s="67"/>
      <c r="BK71" s="67"/>
      <c r="BL71" s="67"/>
      <c r="BM71" s="67"/>
      <c r="BN71" s="67"/>
      <c r="BO71" s="67"/>
      <c r="BP71" s="67"/>
      <c r="BQ71" s="67"/>
      <c r="BR71" s="67"/>
      <c r="BS71" s="66"/>
      <c r="BT71" s="67"/>
      <c r="BU71" s="67"/>
      <c r="BV71" s="67"/>
      <c r="BW71" s="67"/>
      <c r="BX71" s="85"/>
      <c r="BY71" s="87"/>
      <c r="BZ71" s="87"/>
      <c r="CA71" s="180"/>
      <c r="CB71" s="87"/>
      <c r="CC71" s="87"/>
      <c r="CD71" s="87"/>
      <c r="CE71" s="85"/>
      <c r="CF71" s="87"/>
      <c r="CG71" s="87"/>
      <c r="CH71" s="87"/>
      <c r="CI71" s="85"/>
      <c r="CJ71" s="87"/>
      <c r="CK71" s="87"/>
      <c r="CL71" s="87"/>
      <c r="CM71" s="87"/>
      <c r="CN71" s="87"/>
      <c r="CO71" s="87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47"/>
    </row>
    <row r="72" spans="1:200" ht="46.5" customHeight="1" x14ac:dyDescent="0.25">
      <c r="A72" s="64" t="s">
        <v>136</v>
      </c>
      <c r="B72" s="52" t="s">
        <v>137</v>
      </c>
      <c r="C72" s="40" t="s">
        <v>122</v>
      </c>
      <c r="D72" s="40"/>
      <c r="E72" s="40"/>
      <c r="F72" s="40"/>
      <c r="G72" s="40"/>
      <c r="H72" s="41">
        <v>6200</v>
      </c>
      <c r="I72" s="40">
        <v>168</v>
      </c>
      <c r="J72" s="55"/>
      <c r="K72" s="62"/>
      <c r="L72" s="57"/>
      <c r="M72" s="57"/>
      <c r="N72" s="57"/>
      <c r="O72" s="55"/>
      <c r="P72" s="55"/>
      <c r="Q72" s="55"/>
      <c r="R72" s="55"/>
      <c r="S72" s="55"/>
      <c r="T72" s="55"/>
      <c r="U72" s="62"/>
      <c r="V72" s="62"/>
      <c r="W72" s="62"/>
      <c r="X72" s="62"/>
      <c r="Y72" s="62"/>
      <c r="Z72" s="62"/>
      <c r="AA72" s="62"/>
      <c r="AB72" s="62"/>
      <c r="AC72" s="65"/>
      <c r="AD72" s="65"/>
      <c r="AE72" s="65"/>
      <c r="AF72" s="65"/>
      <c r="AG72" s="65"/>
      <c r="AH72" s="65"/>
      <c r="AI72" s="65"/>
      <c r="AJ72" s="59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88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217"/>
      <c r="BJ72" s="87"/>
      <c r="BK72" s="87"/>
      <c r="BL72" s="87"/>
      <c r="BM72" s="87"/>
      <c r="BN72" s="87"/>
      <c r="BO72" s="87"/>
      <c r="BP72" s="87"/>
      <c r="BQ72" s="87"/>
      <c r="BR72" s="87"/>
      <c r="BS72" s="85"/>
      <c r="BT72" s="87"/>
      <c r="BU72" s="87"/>
      <c r="BV72" s="87"/>
      <c r="BW72" s="87"/>
      <c r="BX72" s="85"/>
      <c r="BY72" s="87"/>
      <c r="BZ72" s="87"/>
      <c r="CA72" s="180"/>
      <c r="CB72" s="87"/>
      <c r="CC72" s="87"/>
      <c r="CD72" s="87"/>
      <c r="CE72" s="85"/>
      <c r="CF72" s="55"/>
      <c r="CG72" s="55"/>
      <c r="CH72" s="55"/>
      <c r="CI72" s="63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47"/>
    </row>
    <row r="73" spans="1:200" ht="39" customHeight="1" x14ac:dyDescent="0.25">
      <c r="A73" s="64" t="s">
        <v>138</v>
      </c>
      <c r="B73" s="52" t="s">
        <v>139</v>
      </c>
      <c r="C73" s="40" t="s">
        <v>106</v>
      </c>
      <c r="D73" s="40"/>
      <c r="E73" s="40"/>
      <c r="F73" s="40"/>
      <c r="G73" s="40"/>
      <c r="H73" s="41">
        <v>1446</v>
      </c>
      <c r="I73" s="40">
        <v>96</v>
      </c>
      <c r="J73" s="55"/>
      <c r="K73" s="62"/>
      <c r="L73" s="57"/>
      <c r="M73" s="57"/>
      <c r="N73" s="57"/>
      <c r="O73" s="55"/>
      <c r="P73" s="55"/>
      <c r="Q73" s="55"/>
      <c r="R73" s="55"/>
      <c r="S73" s="55"/>
      <c r="T73" s="55"/>
      <c r="U73" s="62"/>
      <c r="V73" s="62"/>
      <c r="W73" s="62"/>
      <c r="X73" s="62"/>
      <c r="Y73" s="62"/>
      <c r="Z73" s="62"/>
      <c r="AA73" s="62"/>
      <c r="AB73" s="62"/>
      <c r="AC73" s="65"/>
      <c r="AD73" s="65"/>
      <c r="AE73" s="65"/>
      <c r="AF73" s="65"/>
      <c r="AG73" s="65"/>
      <c r="AH73" s="65"/>
      <c r="AI73" s="65"/>
      <c r="AJ73" s="59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217"/>
      <c r="BJ73" s="67"/>
      <c r="BK73" s="67"/>
      <c r="BL73" s="67"/>
      <c r="BM73" s="67"/>
      <c r="BN73" s="67"/>
      <c r="BO73" s="67"/>
      <c r="BP73" s="67"/>
      <c r="BQ73" s="67"/>
      <c r="BR73" s="67"/>
      <c r="BS73" s="66"/>
      <c r="BT73" s="67"/>
      <c r="BU73" s="67"/>
      <c r="BV73" s="67"/>
      <c r="BW73" s="67"/>
      <c r="BX73" s="67"/>
      <c r="BY73" s="67"/>
      <c r="BZ73" s="67"/>
      <c r="CA73" s="180"/>
      <c r="CB73" s="6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55"/>
      <c r="EK73" s="67"/>
      <c r="EL73" s="67"/>
      <c r="EM73" s="67"/>
      <c r="EN73" s="67"/>
      <c r="EO73" s="55"/>
      <c r="EP73" s="67"/>
      <c r="EQ73" s="67"/>
      <c r="ER73" s="67"/>
      <c r="ES73" s="67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47"/>
    </row>
    <row r="74" spans="1:200" ht="75" x14ac:dyDescent="0.25">
      <c r="A74" s="64" t="s">
        <v>140</v>
      </c>
      <c r="B74" s="52" t="s">
        <v>141</v>
      </c>
      <c r="C74" s="40" t="s">
        <v>122</v>
      </c>
      <c r="D74" s="40"/>
      <c r="E74" s="40"/>
      <c r="F74" s="40"/>
      <c r="G74" s="40"/>
      <c r="H74" s="41">
        <v>9100</v>
      </c>
      <c r="I74" s="40"/>
      <c r="J74" s="55"/>
      <c r="K74" s="62"/>
      <c r="L74" s="57"/>
      <c r="M74" s="57"/>
      <c r="N74" s="57"/>
      <c r="O74" s="55"/>
      <c r="P74" s="55"/>
      <c r="Q74" s="55"/>
      <c r="R74" s="55"/>
      <c r="S74" s="55"/>
      <c r="T74" s="55"/>
      <c r="U74" s="62"/>
      <c r="V74" s="62"/>
      <c r="W74" s="62"/>
      <c r="X74" s="62"/>
      <c r="Y74" s="62"/>
      <c r="Z74" s="62"/>
      <c r="AA74" s="62"/>
      <c r="AB74" s="62"/>
      <c r="AC74" s="65"/>
      <c r="AD74" s="65"/>
      <c r="AE74" s="65"/>
      <c r="AF74" s="65"/>
      <c r="AG74" s="65"/>
      <c r="AH74" s="65"/>
      <c r="AI74" s="65"/>
      <c r="AJ74" s="59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217"/>
      <c r="BJ74" s="67"/>
      <c r="BK74" s="67"/>
      <c r="BL74" s="67"/>
      <c r="BM74" s="67"/>
      <c r="BN74" s="67"/>
      <c r="BO74" s="67"/>
      <c r="BP74" s="67"/>
      <c r="BQ74" s="67"/>
      <c r="BR74" s="67"/>
      <c r="BS74" s="66"/>
      <c r="BT74" s="67"/>
      <c r="BU74" s="67"/>
      <c r="BV74" s="67"/>
      <c r="BW74" s="67"/>
      <c r="BX74" s="66"/>
      <c r="BY74" s="67"/>
      <c r="BZ74" s="67"/>
      <c r="CA74" s="180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55"/>
      <c r="EK74" s="67"/>
      <c r="EL74" s="67"/>
      <c r="EM74" s="67"/>
      <c r="EN74" s="67"/>
      <c r="EO74" s="55"/>
      <c r="EP74" s="67"/>
      <c r="EQ74" s="67"/>
      <c r="ER74" s="67"/>
      <c r="ES74" s="67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47"/>
    </row>
    <row r="75" spans="1:200" ht="35.1" customHeight="1" x14ac:dyDescent="0.25">
      <c r="A75" s="64" t="s">
        <v>142</v>
      </c>
      <c r="B75" s="52" t="s">
        <v>143</v>
      </c>
      <c r="C75" s="40" t="s">
        <v>122</v>
      </c>
      <c r="D75" s="40"/>
      <c r="E75" s="40"/>
      <c r="F75" s="40"/>
      <c r="G75" s="40"/>
      <c r="H75" s="41">
        <v>17440</v>
      </c>
      <c r="I75" s="40">
        <v>144</v>
      </c>
      <c r="J75" s="55"/>
      <c r="K75" s="62"/>
      <c r="L75" s="57"/>
      <c r="M75" s="57"/>
      <c r="N75" s="57"/>
      <c r="O75" s="55"/>
      <c r="P75" s="55"/>
      <c r="Q75" s="55"/>
      <c r="R75" s="55"/>
      <c r="S75" s="55"/>
      <c r="T75" s="55"/>
      <c r="U75" s="62"/>
      <c r="V75" s="62"/>
      <c r="W75" s="62"/>
      <c r="X75" s="62"/>
      <c r="Y75" s="62"/>
      <c r="Z75" s="62"/>
      <c r="AA75" s="62"/>
      <c r="AB75" s="62"/>
      <c r="AC75" s="65"/>
      <c r="AD75" s="65"/>
      <c r="AE75" s="65"/>
      <c r="AF75" s="65"/>
      <c r="AG75" s="65"/>
      <c r="AH75" s="65"/>
      <c r="AI75" s="65"/>
      <c r="AJ75" s="59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217"/>
      <c r="BJ75" s="67"/>
      <c r="BK75" s="67"/>
      <c r="BL75" s="67"/>
      <c r="BM75" s="67"/>
      <c r="BN75" s="67"/>
      <c r="BO75" s="67"/>
      <c r="BP75" s="67"/>
      <c r="BQ75" s="67"/>
      <c r="BR75" s="67"/>
      <c r="BS75" s="66"/>
      <c r="BT75" s="67"/>
      <c r="BU75" s="67"/>
      <c r="BV75" s="67"/>
      <c r="BW75" s="67"/>
      <c r="BX75" s="66"/>
      <c r="BY75" s="67"/>
      <c r="BZ75" s="67"/>
      <c r="CA75" s="180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55"/>
      <c r="EK75" s="67"/>
      <c r="EL75" s="67"/>
      <c r="EM75" s="67"/>
      <c r="EN75" s="67"/>
      <c r="EO75" s="55"/>
      <c r="EP75" s="67"/>
      <c r="EQ75" s="67"/>
      <c r="ER75" s="67"/>
      <c r="ES75" s="67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47"/>
    </row>
    <row r="76" spans="1:200" ht="35.1" customHeight="1" x14ac:dyDescent="0.25">
      <c r="A76" s="64" t="s">
        <v>144</v>
      </c>
      <c r="B76" s="52" t="s">
        <v>145</v>
      </c>
      <c r="C76" s="40" t="s">
        <v>146</v>
      </c>
      <c r="D76" s="40"/>
      <c r="E76" s="40"/>
      <c r="F76" s="40"/>
      <c r="G76" s="40"/>
      <c r="H76" s="40"/>
      <c r="I76" s="40">
        <v>144</v>
      </c>
      <c r="J76" s="55"/>
      <c r="K76" s="62"/>
      <c r="L76" s="57"/>
      <c r="M76" s="57"/>
      <c r="N76" s="57"/>
      <c r="O76" s="55"/>
      <c r="P76" s="55"/>
      <c r="Q76" s="55"/>
      <c r="R76" s="55"/>
      <c r="S76" s="55"/>
      <c r="T76" s="55"/>
      <c r="U76" s="62"/>
      <c r="V76" s="62"/>
      <c r="W76" s="62"/>
      <c r="X76" s="62"/>
      <c r="Y76" s="62"/>
      <c r="Z76" s="62"/>
      <c r="AA76" s="62"/>
      <c r="AB76" s="62"/>
      <c r="AC76" s="65"/>
      <c r="AD76" s="65"/>
      <c r="AE76" s="65"/>
      <c r="AF76" s="65"/>
      <c r="AG76" s="65"/>
      <c r="AH76" s="65"/>
      <c r="AI76" s="65"/>
      <c r="AJ76" s="59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217"/>
      <c r="BJ76" s="67"/>
      <c r="BK76" s="67"/>
      <c r="BL76" s="67"/>
      <c r="BM76" s="67"/>
      <c r="BN76" s="67"/>
      <c r="BO76" s="67"/>
      <c r="BP76" s="67"/>
      <c r="BQ76" s="67"/>
      <c r="BR76" s="67"/>
      <c r="BS76" s="66"/>
      <c r="BT76" s="67"/>
      <c r="BU76" s="67"/>
      <c r="BV76" s="67"/>
      <c r="BW76" s="67"/>
      <c r="BX76" s="66"/>
      <c r="BY76" s="67"/>
      <c r="BZ76" s="67"/>
      <c r="CA76" s="180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55"/>
      <c r="EK76" s="67"/>
      <c r="EL76" s="67"/>
      <c r="EM76" s="67"/>
      <c r="EN76" s="67"/>
      <c r="EO76" s="55"/>
      <c r="EP76" s="67"/>
      <c r="EQ76" s="67"/>
      <c r="ER76" s="67"/>
      <c r="ES76" s="67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47"/>
    </row>
    <row r="77" spans="1:200" ht="39" customHeight="1" x14ac:dyDescent="0.25">
      <c r="A77" s="38">
        <v>4</v>
      </c>
      <c r="B77" s="68" t="s">
        <v>147</v>
      </c>
      <c r="C77" s="40"/>
      <c r="D77" s="40"/>
      <c r="E77" s="40"/>
      <c r="F77" s="40"/>
      <c r="G77" s="40"/>
      <c r="H77" s="40"/>
      <c r="I77" s="40"/>
      <c r="J77" s="55"/>
      <c r="K77" s="62"/>
      <c r="L77" s="57"/>
      <c r="M77" s="57"/>
      <c r="N77" s="57"/>
      <c r="O77" s="55"/>
      <c r="P77" s="55"/>
      <c r="Q77" s="55"/>
      <c r="R77" s="55"/>
      <c r="S77" s="55"/>
      <c r="T77" s="55"/>
      <c r="U77" s="62"/>
      <c r="V77" s="62"/>
      <c r="W77" s="62"/>
      <c r="X77" s="62"/>
      <c r="Y77" s="62"/>
      <c r="Z77" s="62"/>
      <c r="AA77" s="62"/>
      <c r="AB77" s="62"/>
      <c r="AC77" s="65"/>
      <c r="AD77" s="65"/>
      <c r="AE77" s="65"/>
      <c r="AF77" s="65"/>
      <c r="AG77" s="65"/>
      <c r="AH77" s="65"/>
      <c r="AI77" s="65"/>
      <c r="AJ77" s="59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217"/>
      <c r="BJ77" s="67"/>
      <c r="BK77" s="67"/>
      <c r="BL77" s="67"/>
      <c r="BM77" s="67"/>
      <c r="BN77" s="67"/>
      <c r="BO77" s="67"/>
      <c r="BP77" s="67"/>
      <c r="BQ77" s="67"/>
      <c r="BR77" s="67"/>
      <c r="BS77" s="66"/>
      <c r="BT77" s="67"/>
      <c r="BU77" s="67"/>
      <c r="BV77" s="67"/>
      <c r="BW77" s="67"/>
      <c r="BX77" s="66"/>
      <c r="BY77" s="67"/>
      <c r="BZ77" s="67"/>
      <c r="CA77" s="180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55"/>
      <c r="EK77" s="67"/>
      <c r="EL77" s="67"/>
      <c r="EM77" s="67"/>
      <c r="EN77" s="67"/>
      <c r="EO77" s="55"/>
      <c r="EP77" s="67"/>
      <c r="EQ77" s="67"/>
      <c r="ER77" s="67"/>
      <c r="ES77" s="67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47"/>
    </row>
    <row r="78" spans="1:200" ht="45" customHeight="1" x14ac:dyDescent="0.25">
      <c r="A78" s="64" t="s">
        <v>148</v>
      </c>
      <c r="B78" s="52" t="s">
        <v>174</v>
      </c>
      <c r="C78" s="40" t="s">
        <v>122</v>
      </c>
      <c r="D78" s="40"/>
      <c r="E78" s="40"/>
      <c r="F78" s="40"/>
      <c r="G78" s="40"/>
      <c r="H78" s="41">
        <v>48310</v>
      </c>
      <c r="I78" s="40">
        <v>120</v>
      </c>
      <c r="J78" s="55"/>
      <c r="K78" s="62"/>
      <c r="L78" s="57"/>
      <c r="M78" s="57"/>
      <c r="N78" s="57"/>
      <c r="O78" s="55"/>
      <c r="P78" s="55"/>
      <c r="Q78" s="55"/>
      <c r="R78" s="55"/>
      <c r="S78" s="55"/>
      <c r="T78" s="55"/>
      <c r="U78" s="62"/>
      <c r="V78" s="62"/>
      <c r="W78" s="62"/>
      <c r="X78" s="62"/>
      <c r="Y78" s="62"/>
      <c r="Z78" s="62"/>
      <c r="AA78" s="62"/>
      <c r="AB78" s="62"/>
      <c r="AC78" s="65"/>
      <c r="AD78" s="65"/>
      <c r="AE78" s="65"/>
      <c r="AF78" s="65"/>
      <c r="AG78" s="65"/>
      <c r="AH78" s="65"/>
      <c r="AI78" s="65"/>
      <c r="AJ78" s="59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217"/>
      <c r="BJ78" s="67"/>
      <c r="BK78" s="67"/>
      <c r="BL78" s="67"/>
      <c r="BM78" s="67"/>
      <c r="BN78" s="67"/>
      <c r="BO78" s="67"/>
      <c r="BP78" s="67"/>
      <c r="BQ78" s="67"/>
      <c r="BR78" s="67"/>
      <c r="BS78" s="66"/>
      <c r="BT78" s="67"/>
      <c r="BU78" s="67"/>
      <c r="BV78" s="67"/>
      <c r="BW78" s="67"/>
      <c r="BX78" s="66"/>
      <c r="BY78" s="67"/>
      <c r="BZ78" s="67"/>
      <c r="CA78" s="180"/>
      <c r="CB78" s="67"/>
      <c r="CC78" s="67"/>
      <c r="CD78" s="67"/>
      <c r="CE78" s="66"/>
      <c r="CF78" s="55"/>
      <c r="CG78" s="55"/>
      <c r="CH78" s="55"/>
      <c r="CI78" s="63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47"/>
    </row>
    <row r="79" spans="1:200" ht="45" customHeight="1" x14ac:dyDescent="0.25">
      <c r="A79" s="64" t="s">
        <v>150</v>
      </c>
      <c r="B79" s="52" t="s">
        <v>151</v>
      </c>
      <c r="C79" s="40" t="s">
        <v>122</v>
      </c>
      <c r="D79" s="40"/>
      <c r="E79" s="40"/>
      <c r="F79" s="40"/>
      <c r="G79" s="40"/>
      <c r="H79" s="41">
        <v>178000</v>
      </c>
      <c r="I79" s="40">
        <v>264</v>
      </c>
      <c r="J79" s="55"/>
      <c r="K79" s="62"/>
      <c r="L79" s="57"/>
      <c r="M79" s="57"/>
      <c r="N79" s="57"/>
      <c r="O79" s="55"/>
      <c r="P79" s="55"/>
      <c r="Q79" s="55"/>
      <c r="R79" s="55"/>
      <c r="S79" s="55"/>
      <c r="T79" s="55"/>
      <c r="U79" s="62"/>
      <c r="V79" s="62"/>
      <c r="W79" s="62"/>
      <c r="X79" s="62"/>
      <c r="Y79" s="62"/>
      <c r="Z79" s="62"/>
      <c r="AA79" s="62"/>
      <c r="AB79" s="62"/>
      <c r="AC79" s="65"/>
      <c r="AD79" s="65"/>
      <c r="AE79" s="65"/>
      <c r="AF79" s="65"/>
      <c r="AG79" s="65"/>
      <c r="AH79" s="65"/>
      <c r="AI79" s="65"/>
      <c r="AJ79" s="59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217"/>
      <c r="BJ79" s="67"/>
      <c r="BK79" s="67"/>
      <c r="BL79" s="67"/>
      <c r="BM79" s="67"/>
      <c r="BN79" s="67"/>
      <c r="BO79" s="67"/>
      <c r="BP79" s="67"/>
      <c r="BQ79" s="67"/>
      <c r="BR79" s="67"/>
      <c r="BS79" s="66"/>
      <c r="BT79" s="67"/>
      <c r="BU79" s="67"/>
      <c r="BV79" s="67"/>
      <c r="BW79" s="67"/>
      <c r="BX79" s="66"/>
      <c r="BY79" s="67"/>
      <c r="BZ79" s="67"/>
      <c r="CA79" s="180"/>
      <c r="CB79" s="67"/>
      <c r="CC79" s="67"/>
      <c r="CD79" s="67"/>
      <c r="CE79" s="66"/>
      <c r="CF79" s="55"/>
      <c r="CG79" s="55"/>
      <c r="CH79" s="55"/>
      <c r="CI79" s="63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47"/>
    </row>
    <row r="80" spans="1:200" ht="45" customHeight="1" x14ac:dyDescent="0.4">
      <c r="A80" s="38">
        <v>5</v>
      </c>
      <c r="B80" s="68" t="s">
        <v>152</v>
      </c>
      <c r="C80" s="40"/>
      <c r="D80" s="40"/>
      <c r="E80" s="40"/>
      <c r="F80" s="40"/>
      <c r="G80" s="40"/>
      <c r="H80" s="40"/>
      <c r="I80" s="89"/>
      <c r="J80" s="47"/>
      <c r="K80" s="47"/>
      <c r="L80" s="69"/>
      <c r="M80" s="69"/>
      <c r="N80" s="69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71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205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181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70"/>
      <c r="CQ80" s="70"/>
      <c r="CR80" s="70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</row>
    <row r="81" spans="1:204" ht="45" customHeight="1" x14ac:dyDescent="0.25">
      <c r="A81" s="64" t="s">
        <v>153</v>
      </c>
      <c r="B81" s="52" t="s">
        <v>154</v>
      </c>
      <c r="C81" s="40"/>
      <c r="D81" s="40"/>
      <c r="E81" s="40"/>
      <c r="F81" s="40"/>
      <c r="G81" s="40"/>
      <c r="H81" s="40"/>
      <c r="I81" s="40"/>
      <c r="J81" s="55"/>
      <c r="K81" s="62"/>
      <c r="L81" s="57"/>
      <c r="M81" s="57"/>
      <c r="N81" s="57"/>
      <c r="O81" s="55"/>
      <c r="P81" s="55"/>
      <c r="Q81" s="55"/>
      <c r="R81" s="55"/>
      <c r="S81" s="55"/>
      <c r="T81" s="55"/>
      <c r="U81" s="62"/>
      <c r="V81" s="62"/>
      <c r="W81" s="62"/>
      <c r="X81" s="62"/>
      <c r="Y81" s="62"/>
      <c r="Z81" s="62"/>
      <c r="AA81" s="62"/>
      <c r="AB81" s="62"/>
      <c r="AC81" s="65"/>
      <c r="AD81" s="65"/>
      <c r="AE81" s="65"/>
      <c r="AF81" s="65"/>
      <c r="AG81" s="65"/>
      <c r="AH81" s="65"/>
      <c r="AI81" s="65"/>
      <c r="AJ81" s="59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217"/>
      <c r="BJ81" s="67"/>
      <c r="BK81" s="67"/>
      <c r="BL81" s="67"/>
      <c r="BM81" s="67"/>
      <c r="BN81" s="67"/>
      <c r="BO81" s="67"/>
      <c r="BP81" s="67"/>
      <c r="BQ81" s="67"/>
      <c r="BR81" s="67"/>
      <c r="BS81" s="66"/>
      <c r="BT81" s="67"/>
      <c r="BU81" s="67"/>
      <c r="BV81" s="67"/>
      <c r="BW81" s="67"/>
      <c r="BX81" s="66"/>
      <c r="BY81" s="67"/>
      <c r="BZ81" s="67"/>
      <c r="CA81" s="180"/>
      <c r="CB81" s="6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47"/>
    </row>
    <row r="82" spans="1:204" ht="45" customHeight="1" x14ac:dyDescent="0.25">
      <c r="A82" s="64" t="s">
        <v>155</v>
      </c>
      <c r="B82" s="52" t="s">
        <v>156</v>
      </c>
      <c r="C82" s="40"/>
      <c r="D82" s="40"/>
      <c r="E82" s="40"/>
      <c r="F82" s="40"/>
      <c r="G82" s="40"/>
      <c r="H82" s="40"/>
      <c r="I82" s="40"/>
      <c r="J82" s="55"/>
      <c r="K82" s="62"/>
      <c r="L82" s="57"/>
      <c r="M82" s="57"/>
      <c r="N82" s="57"/>
      <c r="O82" s="55"/>
      <c r="P82" s="55"/>
      <c r="Q82" s="55"/>
      <c r="R82" s="55"/>
      <c r="S82" s="55"/>
      <c r="T82" s="55"/>
      <c r="U82" s="62"/>
      <c r="V82" s="62"/>
      <c r="W82" s="62"/>
      <c r="X82" s="62"/>
      <c r="Y82" s="62"/>
      <c r="Z82" s="62"/>
      <c r="AA82" s="62"/>
      <c r="AB82" s="62"/>
      <c r="AC82" s="65"/>
      <c r="AD82" s="65"/>
      <c r="AE82" s="65"/>
      <c r="AF82" s="65"/>
      <c r="AG82" s="65"/>
      <c r="AH82" s="65"/>
      <c r="AI82" s="65"/>
      <c r="AJ82" s="59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217"/>
      <c r="BJ82" s="67"/>
      <c r="BK82" s="67"/>
      <c r="BL82" s="67"/>
      <c r="BM82" s="67"/>
      <c r="BN82" s="67"/>
      <c r="BO82" s="67"/>
      <c r="BP82" s="67"/>
      <c r="BQ82" s="67"/>
      <c r="BR82" s="67"/>
      <c r="BS82" s="66"/>
      <c r="BT82" s="67"/>
      <c r="BU82" s="67"/>
      <c r="BV82" s="67"/>
      <c r="BW82" s="67"/>
      <c r="BX82" s="66"/>
      <c r="BY82" s="67"/>
      <c r="BZ82" s="67"/>
      <c r="CA82" s="180"/>
      <c r="CB82" s="6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47"/>
    </row>
    <row r="83" spans="1:204" ht="45" customHeight="1" x14ac:dyDescent="0.25">
      <c r="A83" s="64" t="s">
        <v>157</v>
      </c>
      <c r="B83" s="52" t="s">
        <v>158</v>
      </c>
      <c r="C83" s="40"/>
      <c r="D83" s="40"/>
      <c r="E83" s="40"/>
      <c r="F83" s="40"/>
      <c r="G83" s="40"/>
      <c r="H83" s="40"/>
      <c r="I83" s="40"/>
      <c r="J83" s="55"/>
      <c r="K83" s="62"/>
      <c r="L83" s="57"/>
      <c r="M83" s="57"/>
      <c r="N83" s="57"/>
      <c r="O83" s="55"/>
      <c r="P83" s="55"/>
      <c r="Q83" s="55"/>
      <c r="R83" s="55"/>
      <c r="S83" s="55"/>
      <c r="T83" s="55"/>
      <c r="U83" s="62"/>
      <c r="V83" s="62"/>
      <c r="W83" s="62"/>
      <c r="X83" s="62"/>
      <c r="Y83" s="62"/>
      <c r="Z83" s="62"/>
      <c r="AA83" s="62"/>
      <c r="AB83" s="62"/>
      <c r="AC83" s="65"/>
      <c r="AD83" s="65"/>
      <c r="AE83" s="65"/>
      <c r="AF83" s="65"/>
      <c r="AG83" s="65"/>
      <c r="AH83" s="65"/>
      <c r="AI83" s="65"/>
      <c r="AJ83" s="59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217"/>
      <c r="BJ83" s="67"/>
      <c r="BK83" s="67"/>
      <c r="BL83" s="67"/>
      <c r="BM83" s="67"/>
      <c r="BN83" s="67"/>
      <c r="BO83" s="67"/>
      <c r="BP83" s="67"/>
      <c r="BQ83" s="67"/>
      <c r="BR83" s="67"/>
      <c r="BS83" s="66"/>
      <c r="BT83" s="67"/>
      <c r="BU83" s="67"/>
      <c r="BV83" s="67"/>
      <c r="BW83" s="67"/>
      <c r="BX83" s="66"/>
      <c r="BY83" s="67"/>
      <c r="BZ83" s="67"/>
      <c r="CA83" s="180"/>
      <c r="CB83" s="6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47"/>
    </row>
    <row r="84" spans="1:204" ht="45" customHeight="1" x14ac:dyDescent="0.25">
      <c r="A84" s="64" t="s">
        <v>159</v>
      </c>
      <c r="B84" s="52" t="s">
        <v>160</v>
      </c>
      <c r="C84" s="40"/>
      <c r="D84" s="40"/>
      <c r="E84" s="40"/>
      <c r="F84" s="40"/>
      <c r="G84" s="40"/>
      <c r="H84" s="40"/>
      <c r="I84" s="40"/>
      <c r="J84" s="55"/>
      <c r="K84" s="62"/>
      <c r="L84" s="57"/>
      <c r="M84" s="57"/>
      <c r="N84" s="57"/>
      <c r="O84" s="55"/>
      <c r="P84" s="55"/>
      <c r="Q84" s="55"/>
      <c r="R84" s="55"/>
      <c r="S84" s="55"/>
      <c r="T84" s="55"/>
      <c r="U84" s="62"/>
      <c r="V84" s="62"/>
      <c r="W84" s="62"/>
      <c r="X84" s="62"/>
      <c r="Y84" s="62"/>
      <c r="Z84" s="62"/>
      <c r="AA84" s="62"/>
      <c r="AB84" s="62"/>
      <c r="AC84" s="65"/>
      <c r="AD84" s="65"/>
      <c r="AE84" s="65"/>
      <c r="AF84" s="65"/>
      <c r="AG84" s="65"/>
      <c r="AH84" s="65"/>
      <c r="AI84" s="65"/>
      <c r="AJ84" s="59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217"/>
      <c r="BJ84" s="67"/>
      <c r="BK84" s="67"/>
      <c r="BL84" s="67"/>
      <c r="BM84" s="67"/>
      <c r="BN84" s="67"/>
      <c r="BO84" s="67"/>
      <c r="BP84" s="67"/>
      <c r="BQ84" s="67"/>
      <c r="BR84" s="67"/>
      <c r="BS84" s="66"/>
      <c r="BT84" s="67"/>
      <c r="BU84" s="67"/>
      <c r="BV84" s="67"/>
      <c r="BW84" s="67"/>
      <c r="BX84" s="66"/>
      <c r="BY84" s="67"/>
      <c r="BZ84" s="67"/>
      <c r="CA84" s="180"/>
      <c r="CB84" s="6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47"/>
    </row>
    <row r="85" spans="1:204" ht="45" customHeight="1" x14ac:dyDescent="0.25">
      <c r="A85" s="64" t="s">
        <v>161</v>
      </c>
      <c r="B85" s="52" t="s">
        <v>162</v>
      </c>
      <c r="C85" s="40"/>
      <c r="D85" s="40"/>
      <c r="E85" s="40"/>
      <c r="F85" s="40"/>
      <c r="G85" s="40"/>
      <c r="H85" s="40"/>
      <c r="I85" s="40"/>
      <c r="J85" s="55"/>
      <c r="K85" s="62"/>
      <c r="L85" s="57"/>
      <c r="M85" s="57"/>
      <c r="N85" s="57"/>
      <c r="O85" s="55"/>
      <c r="P85" s="55"/>
      <c r="Q85" s="55"/>
      <c r="R85" s="55"/>
      <c r="S85" s="55"/>
      <c r="T85" s="55"/>
      <c r="U85" s="62"/>
      <c r="V85" s="62"/>
      <c r="W85" s="62"/>
      <c r="X85" s="62"/>
      <c r="Y85" s="62"/>
      <c r="Z85" s="62"/>
      <c r="AA85" s="62"/>
      <c r="AB85" s="62"/>
      <c r="AC85" s="65"/>
      <c r="AD85" s="65"/>
      <c r="AE85" s="65"/>
      <c r="AF85" s="65"/>
      <c r="AG85" s="65"/>
      <c r="AH85" s="65"/>
      <c r="AI85" s="65"/>
      <c r="AJ85" s="59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217"/>
      <c r="BJ85" s="67"/>
      <c r="BK85" s="67"/>
      <c r="BL85" s="67"/>
      <c r="BM85" s="67"/>
      <c r="BN85" s="67"/>
      <c r="BO85" s="67"/>
      <c r="BP85" s="67"/>
      <c r="BQ85" s="67"/>
      <c r="BR85" s="67"/>
      <c r="BS85" s="66"/>
      <c r="BT85" s="67"/>
      <c r="BU85" s="67"/>
      <c r="BV85" s="67"/>
      <c r="BW85" s="67"/>
      <c r="BX85" s="66"/>
      <c r="BY85" s="67"/>
      <c r="BZ85" s="67"/>
      <c r="CA85" s="180"/>
      <c r="CB85" s="6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55"/>
      <c r="FJ85" s="55"/>
      <c r="FK85" s="55"/>
      <c r="FL85" s="55"/>
      <c r="FM85" s="55"/>
      <c r="FN85" s="55"/>
      <c r="FO85" s="55"/>
      <c r="FP85" s="55"/>
      <c r="FQ85" s="55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5"/>
      <c r="GC85" s="55"/>
      <c r="GD85" s="55"/>
      <c r="GE85" s="55"/>
      <c r="GF85" s="55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47"/>
    </row>
    <row r="86" spans="1:204" ht="45" customHeight="1" x14ac:dyDescent="0.25">
      <c r="A86" s="64" t="s">
        <v>163</v>
      </c>
      <c r="B86" s="52" t="s">
        <v>164</v>
      </c>
      <c r="C86" s="40"/>
      <c r="D86" s="40"/>
      <c r="E86" s="40"/>
      <c r="F86" s="40"/>
      <c r="G86" s="40"/>
      <c r="H86" s="40"/>
      <c r="I86" s="40"/>
      <c r="J86" s="55"/>
      <c r="K86" s="62"/>
      <c r="L86" s="57"/>
      <c r="M86" s="57"/>
      <c r="N86" s="57"/>
      <c r="O86" s="55"/>
      <c r="P86" s="55"/>
      <c r="Q86" s="55"/>
      <c r="R86" s="55"/>
      <c r="S86" s="55"/>
      <c r="T86" s="55"/>
      <c r="U86" s="62"/>
      <c r="V86" s="62"/>
      <c r="W86" s="62"/>
      <c r="X86" s="62"/>
      <c r="Y86" s="62"/>
      <c r="Z86" s="62"/>
      <c r="AA86" s="62"/>
      <c r="AB86" s="62"/>
      <c r="AC86" s="65"/>
      <c r="AD86" s="65"/>
      <c r="AE86" s="65"/>
      <c r="AF86" s="65"/>
      <c r="AG86" s="65"/>
      <c r="AH86" s="65"/>
      <c r="AI86" s="65"/>
      <c r="AJ86" s="59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217"/>
      <c r="BJ86" s="67"/>
      <c r="BK86" s="67"/>
      <c r="BL86" s="67"/>
      <c r="BM86" s="67"/>
      <c r="BN86" s="67"/>
      <c r="BO86" s="67"/>
      <c r="BP86" s="67"/>
      <c r="BQ86" s="67"/>
      <c r="BR86" s="67"/>
      <c r="BS86" s="66"/>
      <c r="BT86" s="67"/>
      <c r="BU86" s="67"/>
      <c r="BV86" s="67"/>
      <c r="BW86" s="67"/>
      <c r="BX86" s="66"/>
      <c r="BY86" s="67"/>
      <c r="BZ86" s="67"/>
      <c r="CA86" s="180"/>
      <c r="CB86" s="6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47"/>
    </row>
    <row r="87" spans="1:204" ht="45" customHeight="1" x14ac:dyDescent="0.25">
      <c r="A87" s="64" t="s">
        <v>165</v>
      </c>
      <c r="B87" s="52" t="s">
        <v>175</v>
      </c>
      <c r="C87" s="40" t="s">
        <v>106</v>
      </c>
      <c r="D87" s="40"/>
      <c r="E87" s="40"/>
      <c r="F87" s="40"/>
      <c r="G87" s="40"/>
      <c r="H87" s="40">
        <v>10</v>
      </c>
      <c r="I87" s="40"/>
      <c r="J87" s="55"/>
      <c r="K87" s="62"/>
      <c r="L87" s="57"/>
      <c r="M87" s="57"/>
      <c r="N87" s="57"/>
      <c r="O87" s="55"/>
      <c r="P87" s="55"/>
      <c r="Q87" s="55"/>
      <c r="R87" s="55"/>
      <c r="S87" s="55"/>
      <c r="T87" s="55"/>
      <c r="U87" s="62"/>
      <c r="V87" s="62"/>
      <c r="W87" s="62"/>
      <c r="X87" s="62"/>
      <c r="Y87" s="62"/>
      <c r="Z87" s="62"/>
      <c r="AA87" s="62"/>
      <c r="AB87" s="62"/>
      <c r="AC87" s="65"/>
      <c r="AD87" s="65"/>
      <c r="AE87" s="65"/>
      <c r="AF87" s="65"/>
      <c r="AG87" s="65"/>
      <c r="AH87" s="65"/>
      <c r="AI87" s="65"/>
      <c r="AJ87" s="59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217"/>
      <c r="BJ87" s="67"/>
      <c r="BK87" s="67"/>
      <c r="BL87" s="87"/>
      <c r="BM87" s="87"/>
      <c r="BN87" s="87"/>
      <c r="BO87" s="67"/>
      <c r="BP87" s="67"/>
      <c r="BQ87" s="67"/>
      <c r="BR87" s="67"/>
      <c r="BS87" s="66"/>
      <c r="BT87" s="67"/>
      <c r="BU87" s="67"/>
      <c r="BV87" s="67"/>
      <c r="BW87" s="67"/>
      <c r="BX87" s="66"/>
      <c r="BY87" s="67"/>
      <c r="BZ87" s="67"/>
      <c r="CA87" s="180"/>
      <c r="CB87" s="6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47"/>
    </row>
    <row r="88" spans="1:204" ht="45" customHeight="1" x14ac:dyDescent="0.25">
      <c r="A88" s="64" t="s">
        <v>167</v>
      </c>
      <c r="B88" s="52" t="s">
        <v>168</v>
      </c>
      <c r="C88" s="40"/>
      <c r="D88" s="40"/>
      <c r="E88" s="40"/>
      <c r="F88" s="40"/>
      <c r="G88" s="40"/>
      <c r="H88" s="40"/>
      <c r="I88" s="40"/>
      <c r="J88" s="55"/>
      <c r="K88" s="62"/>
      <c r="L88" s="57"/>
      <c r="M88" s="57"/>
      <c r="N88" s="57"/>
      <c r="O88" s="55"/>
      <c r="P88" s="55"/>
      <c r="Q88" s="55"/>
      <c r="R88" s="55"/>
      <c r="S88" s="55"/>
      <c r="T88" s="55"/>
      <c r="U88" s="62"/>
      <c r="V88" s="62"/>
      <c r="W88" s="62"/>
      <c r="X88" s="62"/>
      <c r="Y88" s="62"/>
      <c r="Z88" s="62"/>
      <c r="AA88" s="62"/>
      <c r="AB88" s="62"/>
      <c r="AC88" s="65"/>
      <c r="AD88" s="65"/>
      <c r="AE88" s="65"/>
      <c r="AF88" s="65"/>
      <c r="AG88" s="65"/>
      <c r="AH88" s="65"/>
      <c r="AI88" s="65"/>
      <c r="AJ88" s="59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217"/>
      <c r="BJ88" s="67"/>
      <c r="BK88" s="67"/>
      <c r="BL88" s="67"/>
      <c r="BM88" s="67"/>
      <c r="BN88" s="67"/>
      <c r="BO88" s="67"/>
      <c r="BP88" s="67"/>
      <c r="BQ88" s="67"/>
      <c r="BR88" s="67"/>
      <c r="BS88" s="66"/>
      <c r="BT88" s="67"/>
      <c r="BU88" s="67"/>
      <c r="BV88" s="67"/>
      <c r="BW88" s="67"/>
      <c r="BX88" s="66"/>
      <c r="BY88" s="67"/>
      <c r="BZ88" s="67"/>
      <c r="CA88" s="180"/>
      <c r="CB88" s="67"/>
      <c r="CC88" s="67"/>
      <c r="CD88" s="67"/>
      <c r="CE88" s="66"/>
      <c r="CF88" s="55"/>
      <c r="CG88" s="55"/>
      <c r="CH88" s="55"/>
      <c r="CI88" s="63"/>
      <c r="CJ88" s="55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47"/>
    </row>
    <row r="89" spans="1:204" ht="45" customHeight="1" x14ac:dyDescent="0.25">
      <c r="A89" s="38">
        <v>6</v>
      </c>
      <c r="B89" s="48" t="s">
        <v>176</v>
      </c>
      <c r="C89" s="40"/>
      <c r="D89" s="40"/>
      <c r="E89" s="40"/>
      <c r="F89" s="40"/>
      <c r="G89" s="40"/>
      <c r="H89" s="49"/>
      <c r="I89" s="40"/>
      <c r="J89" s="55"/>
      <c r="K89" s="62"/>
      <c r="L89" s="57"/>
      <c r="M89" s="57"/>
      <c r="N89" s="57"/>
      <c r="O89" s="55"/>
      <c r="P89" s="55"/>
      <c r="Q89" s="55"/>
      <c r="R89" s="55"/>
      <c r="S89" s="55"/>
      <c r="T89" s="55"/>
      <c r="U89" s="62"/>
      <c r="V89" s="62"/>
      <c r="W89" s="62"/>
      <c r="X89" s="62"/>
      <c r="Y89" s="62"/>
      <c r="Z89" s="62"/>
      <c r="AA89" s="62"/>
      <c r="AB89" s="62"/>
      <c r="AC89" s="65"/>
      <c r="AD89" s="65"/>
      <c r="AE89" s="65"/>
      <c r="AF89" s="65"/>
      <c r="AG89" s="65"/>
      <c r="AH89" s="65"/>
      <c r="AI89" s="65"/>
      <c r="AJ89" s="59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217"/>
      <c r="BJ89" s="67"/>
      <c r="BK89" s="67"/>
      <c r="BL89" s="67"/>
      <c r="BM89" s="67"/>
      <c r="BN89" s="67"/>
      <c r="BO89" s="67"/>
      <c r="BP89" s="67"/>
      <c r="BQ89" s="67"/>
      <c r="BR89" s="67"/>
      <c r="BS89" s="66"/>
      <c r="BT89" s="67"/>
      <c r="BU89" s="67"/>
      <c r="BV89" s="67"/>
      <c r="BW89" s="67"/>
      <c r="BX89" s="66"/>
      <c r="BY89" s="67"/>
      <c r="BZ89" s="67"/>
      <c r="CA89" s="180"/>
      <c r="CB89" s="67"/>
      <c r="CC89" s="67"/>
      <c r="CD89" s="67"/>
      <c r="CE89" s="66"/>
      <c r="CF89" s="55"/>
      <c r="CG89" s="55"/>
      <c r="CH89" s="55"/>
      <c r="CI89" s="63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87"/>
      <c r="EL89" s="87"/>
      <c r="EM89" s="87"/>
      <c r="EN89" s="87"/>
      <c r="EO89" s="87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47"/>
    </row>
    <row r="90" spans="1:204" ht="45" customHeight="1" x14ac:dyDescent="0.25">
      <c r="A90" s="72"/>
      <c r="B90" s="73"/>
      <c r="C90" s="74"/>
      <c r="D90" s="74"/>
      <c r="E90" s="74"/>
      <c r="F90" s="74"/>
      <c r="G90" s="74"/>
      <c r="H90" s="74"/>
      <c r="I90" s="75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172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219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182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7"/>
      <c r="EK90" s="76"/>
      <c r="EL90" s="76"/>
      <c r="EM90" s="76"/>
      <c r="EN90" s="76"/>
      <c r="EO90" s="77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4" s="16" customFormat="1" ht="39" customHeight="1" x14ac:dyDescent="0.45">
      <c r="A91" s="537" t="s">
        <v>5</v>
      </c>
      <c r="B91" s="540" t="s">
        <v>6</v>
      </c>
      <c r="C91" s="516" t="s">
        <v>7</v>
      </c>
      <c r="D91" s="137"/>
      <c r="E91" s="137"/>
      <c r="F91" s="137"/>
      <c r="G91" s="137"/>
      <c r="H91" s="516" t="s">
        <v>8</v>
      </c>
      <c r="I91" s="516" t="s">
        <v>9</v>
      </c>
      <c r="J91" s="519" t="s">
        <v>10</v>
      </c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24" t="s">
        <v>11</v>
      </c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524"/>
      <c r="AZ91" s="524"/>
      <c r="BA91" s="524"/>
      <c r="BB91" s="524"/>
      <c r="BC91" s="524"/>
      <c r="BD91" s="524"/>
      <c r="BE91" s="524"/>
      <c r="BF91" s="524"/>
      <c r="BG91" s="524"/>
      <c r="BH91" s="524"/>
      <c r="BI91" s="524"/>
      <c r="BJ91" s="524"/>
      <c r="BK91" s="524"/>
      <c r="BL91" s="524"/>
      <c r="BM91" s="524"/>
      <c r="BN91" s="524"/>
      <c r="BO91" s="524"/>
      <c r="BP91" s="524"/>
      <c r="BQ91" s="524"/>
      <c r="BR91" s="524"/>
      <c r="BS91" s="524"/>
      <c r="BT91" s="524"/>
      <c r="BU91" s="524"/>
      <c r="BV91" s="524"/>
      <c r="BW91" s="524"/>
      <c r="BX91" s="524"/>
      <c r="BY91" s="524"/>
      <c r="BZ91" s="524"/>
      <c r="CA91" s="524"/>
      <c r="CB91" s="524"/>
      <c r="CC91" s="524"/>
      <c r="CD91" s="524"/>
      <c r="CE91" s="524"/>
      <c r="CF91" s="525" t="s">
        <v>12</v>
      </c>
      <c r="CG91" s="525"/>
      <c r="CH91" s="525"/>
      <c r="CI91" s="525"/>
      <c r="CJ91" s="525"/>
      <c r="CK91" s="525"/>
      <c r="CL91" s="525"/>
      <c r="CM91" s="525"/>
      <c r="CN91" s="525"/>
      <c r="CO91" s="525"/>
      <c r="CP91" s="525"/>
      <c r="CQ91" s="525"/>
      <c r="CR91" s="525"/>
      <c r="CS91" s="525"/>
      <c r="CT91" s="525"/>
      <c r="CU91" s="525"/>
      <c r="CV91" s="525"/>
      <c r="CW91" s="525"/>
      <c r="CX91" s="525"/>
      <c r="CY91" s="525"/>
      <c r="CZ91" s="525"/>
      <c r="DA91" s="525"/>
      <c r="DB91" s="525"/>
      <c r="DC91" s="525"/>
      <c r="DD91" s="525"/>
      <c r="DE91" s="525"/>
      <c r="DF91" s="525"/>
      <c r="DG91" s="525"/>
      <c r="DH91" s="525"/>
      <c r="DI91" s="525"/>
      <c r="DJ91" s="525"/>
      <c r="DK91" s="525"/>
      <c r="DL91" s="525"/>
      <c r="DM91" s="525"/>
      <c r="DN91" s="525"/>
      <c r="DO91" s="525"/>
      <c r="DP91" s="525"/>
      <c r="DQ91" s="525"/>
      <c r="DR91" s="525"/>
      <c r="DS91" s="525"/>
      <c r="DT91" s="525"/>
      <c r="DU91" s="525"/>
      <c r="DV91" s="525"/>
      <c r="DW91" s="525"/>
      <c r="DX91" s="525"/>
      <c r="DY91" s="525"/>
      <c r="DZ91" s="525"/>
      <c r="EA91" s="525"/>
      <c r="EB91" s="525"/>
      <c r="EC91" s="525"/>
      <c r="ED91" s="525"/>
      <c r="EE91" s="525"/>
      <c r="EF91" s="525"/>
      <c r="EG91" s="525"/>
      <c r="EH91" s="525"/>
      <c r="EI91" s="525"/>
      <c r="EJ91" s="525"/>
      <c r="EK91" s="519" t="s">
        <v>13</v>
      </c>
      <c r="EL91" s="519"/>
      <c r="EM91" s="519"/>
      <c r="EN91" s="519"/>
      <c r="EO91" s="519"/>
      <c r="EP91" s="519"/>
      <c r="EQ91" s="519"/>
      <c r="ER91" s="519"/>
      <c r="ES91" s="519"/>
      <c r="ET91" s="519"/>
      <c r="EU91" s="519"/>
      <c r="EV91" s="519"/>
      <c r="EW91" s="519"/>
      <c r="EX91" s="519"/>
      <c r="EY91" s="519"/>
      <c r="EZ91" s="519"/>
      <c r="FA91" s="519"/>
      <c r="FB91" s="519"/>
      <c r="FC91" s="519"/>
      <c r="FD91" s="519"/>
      <c r="FE91" s="519"/>
      <c r="FF91" s="519"/>
      <c r="FG91" s="519"/>
      <c r="FH91" s="519"/>
      <c r="FI91" s="519"/>
      <c r="FJ91" s="519"/>
      <c r="FK91" s="519"/>
      <c r="FL91" s="519"/>
      <c r="FM91" s="519"/>
      <c r="FN91" s="519"/>
      <c r="FO91" s="519"/>
      <c r="FP91" s="519"/>
      <c r="FQ91" s="519"/>
      <c r="FR91" s="519"/>
      <c r="FS91" s="519"/>
      <c r="FT91" s="519"/>
      <c r="FU91" s="519"/>
      <c r="FV91" s="519"/>
      <c r="FW91" s="519"/>
      <c r="FX91" s="519"/>
      <c r="FY91" s="519"/>
      <c r="FZ91" s="519"/>
      <c r="GA91" s="519"/>
      <c r="GB91" s="519"/>
      <c r="GC91" s="519"/>
      <c r="GD91" s="519"/>
      <c r="GE91" s="519"/>
      <c r="GF91" s="519"/>
      <c r="GG91" s="519"/>
      <c r="GH91" s="519"/>
      <c r="GI91" s="519"/>
      <c r="GJ91" s="519"/>
      <c r="GK91" s="519"/>
      <c r="GL91" s="519"/>
      <c r="GM91" s="519"/>
      <c r="GN91" s="519"/>
      <c r="GO91" s="519"/>
      <c r="GP91" s="519"/>
      <c r="GQ91" s="519"/>
      <c r="GR91" s="547" t="s">
        <v>14</v>
      </c>
      <c r="GS91" s="15"/>
      <c r="GT91" s="15"/>
      <c r="GU91" s="15"/>
      <c r="GV91" s="15"/>
    </row>
    <row r="92" spans="1:204" s="19" customFormat="1" ht="42" customHeight="1" x14ac:dyDescent="0.4">
      <c r="A92" s="538"/>
      <c r="B92" s="540"/>
      <c r="C92" s="517"/>
      <c r="D92" s="138"/>
      <c r="E92" s="138"/>
      <c r="F92" s="138"/>
      <c r="G92" s="138"/>
      <c r="H92" s="517"/>
      <c r="I92" s="517"/>
      <c r="J92" s="17" t="s">
        <v>15</v>
      </c>
      <c r="K92" s="528" t="s">
        <v>16</v>
      </c>
      <c r="L92" s="529"/>
      <c r="M92" s="529"/>
      <c r="N92" s="529"/>
      <c r="O92" s="530"/>
      <c r="P92" s="531" t="s">
        <v>17</v>
      </c>
      <c r="Q92" s="532"/>
      <c r="R92" s="532"/>
      <c r="S92" s="532"/>
      <c r="T92" s="533"/>
      <c r="U92" s="531" t="s">
        <v>18</v>
      </c>
      <c r="V92" s="532"/>
      <c r="W92" s="532"/>
      <c r="X92" s="532"/>
      <c r="Y92" s="533"/>
      <c r="Z92" s="531" t="s">
        <v>19</v>
      </c>
      <c r="AA92" s="532"/>
      <c r="AB92" s="532"/>
      <c r="AC92" s="532"/>
      <c r="AD92" s="533"/>
      <c r="AE92" s="531" t="s">
        <v>20</v>
      </c>
      <c r="AF92" s="532"/>
      <c r="AG92" s="532"/>
      <c r="AH92" s="532"/>
      <c r="AI92" s="533"/>
      <c r="AJ92" s="531" t="s">
        <v>21</v>
      </c>
      <c r="AK92" s="532"/>
      <c r="AL92" s="532"/>
      <c r="AM92" s="532"/>
      <c r="AN92" s="533"/>
      <c r="AO92" s="531" t="s">
        <v>22</v>
      </c>
      <c r="AP92" s="532"/>
      <c r="AQ92" s="532"/>
      <c r="AR92" s="532"/>
      <c r="AS92" s="533"/>
      <c r="AT92" s="531" t="s">
        <v>23</v>
      </c>
      <c r="AU92" s="532"/>
      <c r="AV92" s="532"/>
      <c r="AW92" s="532"/>
      <c r="AX92" s="533"/>
      <c r="AY92" s="531" t="s">
        <v>24</v>
      </c>
      <c r="AZ92" s="532"/>
      <c r="BA92" s="532"/>
      <c r="BB92" s="532"/>
      <c r="BC92" s="533"/>
      <c r="BD92" s="531" t="s">
        <v>25</v>
      </c>
      <c r="BE92" s="532"/>
      <c r="BF92" s="532"/>
      <c r="BG92" s="532"/>
      <c r="BH92" s="533"/>
      <c r="BI92" s="531" t="s">
        <v>26</v>
      </c>
      <c r="BJ92" s="532"/>
      <c r="BK92" s="532"/>
      <c r="BL92" s="532"/>
      <c r="BM92" s="533"/>
      <c r="BN92" s="531" t="s">
        <v>15</v>
      </c>
      <c r="BO92" s="532"/>
      <c r="BP92" s="532"/>
      <c r="BQ92" s="532"/>
      <c r="BR92" s="531" t="s">
        <v>16</v>
      </c>
      <c r="BS92" s="532"/>
      <c r="BT92" s="532"/>
      <c r="BU92" s="532"/>
      <c r="BV92" s="533"/>
      <c r="BW92" s="531" t="s">
        <v>17</v>
      </c>
      <c r="BX92" s="532"/>
      <c r="BY92" s="532"/>
      <c r="BZ92" s="532"/>
      <c r="CA92" s="533"/>
      <c r="CB92" s="531" t="s">
        <v>18</v>
      </c>
      <c r="CC92" s="532"/>
      <c r="CD92" s="532"/>
      <c r="CE92" s="532"/>
      <c r="CF92" s="541" t="s">
        <v>27</v>
      </c>
      <c r="CG92" s="542"/>
      <c r="CH92" s="542"/>
      <c r="CI92" s="542"/>
      <c r="CJ92" s="543"/>
      <c r="CK92" s="541" t="s">
        <v>20</v>
      </c>
      <c r="CL92" s="542"/>
      <c r="CM92" s="542"/>
      <c r="CN92" s="542"/>
      <c r="CO92" s="541" t="s">
        <v>21</v>
      </c>
      <c r="CP92" s="542"/>
      <c r="CQ92" s="542"/>
      <c r="CR92" s="542"/>
      <c r="CS92" s="541" t="s">
        <v>22</v>
      </c>
      <c r="CT92" s="542"/>
      <c r="CU92" s="542"/>
      <c r="CV92" s="542"/>
      <c r="CW92" s="543"/>
      <c r="CX92" s="541" t="s">
        <v>23</v>
      </c>
      <c r="CY92" s="542"/>
      <c r="CZ92" s="542"/>
      <c r="DA92" s="542"/>
      <c r="DB92" s="543"/>
      <c r="DC92" s="541" t="s">
        <v>24</v>
      </c>
      <c r="DD92" s="542"/>
      <c r="DE92" s="542"/>
      <c r="DF92" s="542"/>
      <c r="DG92" s="543"/>
      <c r="DH92" s="541" t="s">
        <v>25</v>
      </c>
      <c r="DI92" s="542"/>
      <c r="DJ92" s="542"/>
      <c r="DK92" s="542"/>
      <c r="DL92" s="543"/>
      <c r="DM92" s="541" t="s">
        <v>26</v>
      </c>
      <c r="DN92" s="542"/>
      <c r="DO92" s="542"/>
      <c r="DP92" s="542"/>
      <c r="DQ92" s="543"/>
      <c r="DR92" s="541" t="s">
        <v>15</v>
      </c>
      <c r="DS92" s="542"/>
      <c r="DT92" s="542"/>
      <c r="DU92" s="542"/>
      <c r="DV92" s="543"/>
      <c r="DW92" s="541" t="s">
        <v>16</v>
      </c>
      <c r="DX92" s="542"/>
      <c r="DY92" s="542"/>
      <c r="DZ92" s="542"/>
      <c r="EA92" s="543"/>
      <c r="EB92" s="541" t="s">
        <v>17</v>
      </c>
      <c r="EC92" s="542"/>
      <c r="ED92" s="542"/>
      <c r="EE92" s="542"/>
      <c r="EF92" s="541" t="s">
        <v>18</v>
      </c>
      <c r="EG92" s="542"/>
      <c r="EH92" s="542"/>
      <c r="EI92" s="542"/>
      <c r="EJ92" s="543"/>
      <c r="EK92" s="531" t="s">
        <v>27</v>
      </c>
      <c r="EL92" s="532"/>
      <c r="EM92" s="532"/>
      <c r="EN92" s="532"/>
      <c r="EO92" s="533"/>
      <c r="EP92" s="531" t="s">
        <v>20</v>
      </c>
      <c r="EQ92" s="532"/>
      <c r="ER92" s="532"/>
      <c r="ES92" s="532"/>
      <c r="ET92" s="531" t="s">
        <v>21</v>
      </c>
      <c r="EU92" s="532"/>
      <c r="EV92" s="532"/>
      <c r="EW92" s="532"/>
      <c r="EX92" s="533"/>
      <c r="EY92" s="531" t="s">
        <v>22</v>
      </c>
      <c r="EZ92" s="532"/>
      <c r="FA92" s="532"/>
      <c r="FB92" s="532"/>
      <c r="FC92" s="533"/>
      <c r="FD92" s="531" t="s">
        <v>23</v>
      </c>
      <c r="FE92" s="532"/>
      <c r="FF92" s="532"/>
      <c r="FG92" s="532"/>
      <c r="FH92" s="533"/>
      <c r="FI92" s="531" t="s">
        <v>24</v>
      </c>
      <c r="FJ92" s="532"/>
      <c r="FK92" s="532"/>
      <c r="FL92" s="532"/>
      <c r="FM92" s="533"/>
      <c r="FN92" s="531" t="s">
        <v>25</v>
      </c>
      <c r="FO92" s="532"/>
      <c r="FP92" s="532"/>
      <c r="FQ92" s="532"/>
      <c r="FR92" s="533"/>
      <c r="FS92" s="544" t="s">
        <v>26</v>
      </c>
      <c r="FT92" s="545"/>
      <c r="FU92" s="545"/>
      <c r="FV92" s="545"/>
      <c r="FW92" s="546"/>
      <c r="FX92" s="534" t="s">
        <v>15</v>
      </c>
      <c r="FY92" s="535"/>
      <c r="FZ92" s="535"/>
      <c r="GA92" s="535"/>
      <c r="GB92" s="536"/>
      <c r="GC92" s="534" t="s">
        <v>16</v>
      </c>
      <c r="GD92" s="535"/>
      <c r="GE92" s="535"/>
      <c r="GF92" s="535"/>
      <c r="GG92" s="536"/>
      <c r="GH92" s="534" t="s">
        <v>17</v>
      </c>
      <c r="GI92" s="535"/>
      <c r="GJ92" s="535"/>
      <c r="GK92" s="535"/>
      <c r="GL92" s="536"/>
      <c r="GM92" s="534" t="s">
        <v>18</v>
      </c>
      <c r="GN92" s="535"/>
      <c r="GO92" s="535"/>
      <c r="GP92" s="535"/>
      <c r="GQ92" s="536"/>
      <c r="GR92" s="548"/>
      <c r="GS92" s="18"/>
      <c r="GT92" s="18"/>
      <c r="GU92" s="18"/>
      <c r="GV92" s="18"/>
    </row>
    <row r="93" spans="1:204" s="29" customFormat="1" ht="105" customHeight="1" thickBot="1" x14ac:dyDescent="0.35">
      <c r="A93" s="539"/>
      <c r="B93" s="540"/>
      <c r="C93" s="518"/>
      <c r="D93" s="139"/>
      <c r="E93" s="139"/>
      <c r="F93" s="139"/>
      <c r="G93" s="139"/>
      <c r="H93" s="518"/>
      <c r="I93" s="518"/>
      <c r="J93" s="20" t="s">
        <v>28</v>
      </c>
      <c r="K93" s="20" t="s">
        <v>29</v>
      </c>
      <c r="L93" s="20" t="s">
        <v>30</v>
      </c>
      <c r="M93" s="20" t="s">
        <v>31</v>
      </c>
      <c r="N93" s="20" t="s">
        <v>32</v>
      </c>
      <c r="O93" s="20" t="s">
        <v>33</v>
      </c>
      <c r="P93" s="20" t="s">
        <v>34</v>
      </c>
      <c r="Q93" s="20" t="s">
        <v>35</v>
      </c>
      <c r="R93" s="20" t="s">
        <v>36</v>
      </c>
      <c r="S93" s="20" t="s">
        <v>37</v>
      </c>
      <c r="T93" s="20" t="s">
        <v>38</v>
      </c>
      <c r="U93" s="20" t="s">
        <v>39</v>
      </c>
      <c r="V93" s="20" t="s">
        <v>40</v>
      </c>
      <c r="W93" s="20" t="s">
        <v>41</v>
      </c>
      <c r="X93" s="20" t="s">
        <v>42</v>
      </c>
      <c r="Y93" s="20" t="s">
        <v>43</v>
      </c>
      <c r="Z93" s="20" t="s">
        <v>44</v>
      </c>
      <c r="AA93" s="20" t="s">
        <v>45</v>
      </c>
      <c r="AB93" s="20" t="s">
        <v>46</v>
      </c>
      <c r="AC93" s="20" t="s">
        <v>47</v>
      </c>
      <c r="AD93" s="20" t="s">
        <v>48</v>
      </c>
      <c r="AE93" s="20" t="s">
        <v>49</v>
      </c>
      <c r="AF93" s="20" t="s">
        <v>50</v>
      </c>
      <c r="AG93" s="20" t="s">
        <v>51</v>
      </c>
      <c r="AH93" s="20" t="s">
        <v>52</v>
      </c>
      <c r="AI93" s="20" t="s">
        <v>53</v>
      </c>
      <c r="AJ93" s="170" t="s">
        <v>39</v>
      </c>
      <c r="AK93" s="20" t="s">
        <v>40</v>
      </c>
      <c r="AL93" s="20" t="s">
        <v>41</v>
      </c>
      <c r="AM93" s="20" t="s">
        <v>42</v>
      </c>
      <c r="AN93" s="20" t="s">
        <v>43</v>
      </c>
      <c r="AO93" s="20" t="s">
        <v>44</v>
      </c>
      <c r="AP93" s="20" t="s">
        <v>45</v>
      </c>
      <c r="AQ93" s="20" t="s">
        <v>46</v>
      </c>
      <c r="AR93" s="20" t="s">
        <v>47</v>
      </c>
      <c r="AS93" s="20" t="s">
        <v>54</v>
      </c>
      <c r="AT93" s="20" t="s">
        <v>34</v>
      </c>
      <c r="AU93" s="20" t="s">
        <v>35</v>
      </c>
      <c r="AV93" s="20" t="s">
        <v>36</v>
      </c>
      <c r="AW93" s="20" t="s">
        <v>37</v>
      </c>
      <c r="AX93" s="20" t="s">
        <v>55</v>
      </c>
      <c r="AY93" s="20" t="s">
        <v>56</v>
      </c>
      <c r="AZ93" s="20" t="s">
        <v>57</v>
      </c>
      <c r="BA93" s="20" t="s">
        <v>58</v>
      </c>
      <c r="BB93" s="20" t="s">
        <v>59</v>
      </c>
      <c r="BC93" s="20" t="s">
        <v>60</v>
      </c>
      <c r="BD93" s="20" t="s">
        <v>44</v>
      </c>
      <c r="BE93" s="20" t="s">
        <v>45</v>
      </c>
      <c r="BF93" s="20" t="s">
        <v>46</v>
      </c>
      <c r="BG93" s="20" t="s">
        <v>47</v>
      </c>
      <c r="BH93" s="20" t="s">
        <v>48</v>
      </c>
      <c r="BI93" s="214" t="s">
        <v>49</v>
      </c>
      <c r="BJ93" s="20" t="s">
        <v>50</v>
      </c>
      <c r="BK93" s="20" t="s">
        <v>51</v>
      </c>
      <c r="BL93" s="20" t="s">
        <v>52</v>
      </c>
      <c r="BM93" s="20" t="s">
        <v>61</v>
      </c>
      <c r="BN93" s="20" t="s">
        <v>29</v>
      </c>
      <c r="BO93" s="20" t="s">
        <v>30</v>
      </c>
      <c r="BP93" s="20" t="s">
        <v>31</v>
      </c>
      <c r="BQ93" s="20" t="s">
        <v>62</v>
      </c>
      <c r="BR93" s="20" t="s">
        <v>63</v>
      </c>
      <c r="BS93" s="20" t="s">
        <v>64</v>
      </c>
      <c r="BT93" s="20" t="s">
        <v>65</v>
      </c>
      <c r="BU93" s="20" t="s">
        <v>66</v>
      </c>
      <c r="BV93" s="20" t="s">
        <v>67</v>
      </c>
      <c r="BW93" s="20" t="s">
        <v>39</v>
      </c>
      <c r="BX93" s="20" t="s">
        <v>40</v>
      </c>
      <c r="BY93" s="20" t="s">
        <v>41</v>
      </c>
      <c r="BZ93" s="20" t="s">
        <v>42</v>
      </c>
      <c r="CA93" s="177" t="s">
        <v>28</v>
      </c>
      <c r="CB93" s="20" t="s">
        <v>29</v>
      </c>
      <c r="CC93" s="20" t="s">
        <v>30</v>
      </c>
      <c r="CD93" s="20" t="s">
        <v>31</v>
      </c>
      <c r="CE93" s="20" t="s">
        <v>68</v>
      </c>
      <c r="CF93" s="20" t="s">
        <v>49</v>
      </c>
      <c r="CG93" s="20" t="s">
        <v>69</v>
      </c>
      <c r="CH93" s="20" t="s">
        <v>70</v>
      </c>
      <c r="CI93" s="20" t="s">
        <v>71</v>
      </c>
      <c r="CJ93" s="20" t="s">
        <v>55</v>
      </c>
      <c r="CK93" s="20" t="s">
        <v>29</v>
      </c>
      <c r="CL93" s="20" t="s">
        <v>72</v>
      </c>
      <c r="CM93" s="20" t="s">
        <v>73</v>
      </c>
      <c r="CN93" s="20" t="s">
        <v>74</v>
      </c>
      <c r="CO93" s="20" t="s">
        <v>29</v>
      </c>
      <c r="CP93" s="20" t="s">
        <v>72</v>
      </c>
      <c r="CQ93" s="20" t="s">
        <v>73</v>
      </c>
      <c r="CR93" s="20" t="s">
        <v>75</v>
      </c>
      <c r="CS93" s="20" t="s">
        <v>34</v>
      </c>
      <c r="CT93" s="20" t="s">
        <v>76</v>
      </c>
      <c r="CU93" s="20" t="s">
        <v>77</v>
      </c>
      <c r="CV93" s="20" t="s">
        <v>78</v>
      </c>
      <c r="CW93" s="20" t="s">
        <v>79</v>
      </c>
      <c r="CX93" s="20" t="s">
        <v>39</v>
      </c>
      <c r="CY93" s="20" t="s">
        <v>80</v>
      </c>
      <c r="CZ93" s="20" t="s">
        <v>81</v>
      </c>
      <c r="DA93" s="20" t="s">
        <v>82</v>
      </c>
      <c r="DB93" s="20" t="s">
        <v>61</v>
      </c>
      <c r="DC93" s="20" t="s">
        <v>83</v>
      </c>
      <c r="DD93" s="20" t="s">
        <v>84</v>
      </c>
      <c r="DE93" s="20" t="s">
        <v>85</v>
      </c>
      <c r="DF93" s="20" t="s">
        <v>86</v>
      </c>
      <c r="DG93" s="20" t="s">
        <v>87</v>
      </c>
      <c r="DH93" s="20" t="s">
        <v>34</v>
      </c>
      <c r="DI93" s="20" t="s">
        <v>76</v>
      </c>
      <c r="DJ93" s="20" t="s">
        <v>77</v>
      </c>
      <c r="DK93" s="20" t="s">
        <v>78</v>
      </c>
      <c r="DL93" s="20" t="s">
        <v>67</v>
      </c>
      <c r="DM93" s="20" t="s">
        <v>56</v>
      </c>
      <c r="DN93" s="20" t="s">
        <v>88</v>
      </c>
      <c r="DO93" s="20" t="s">
        <v>89</v>
      </c>
      <c r="DP93" s="20" t="s">
        <v>90</v>
      </c>
      <c r="DQ93" s="20" t="s">
        <v>28</v>
      </c>
      <c r="DR93" s="20" t="s">
        <v>63</v>
      </c>
      <c r="DS93" s="20" t="s">
        <v>91</v>
      </c>
      <c r="DT93" s="20" t="s">
        <v>92</v>
      </c>
      <c r="DU93" s="20" t="s">
        <v>93</v>
      </c>
      <c r="DV93" s="20" t="s">
        <v>54</v>
      </c>
      <c r="DW93" s="20" t="s">
        <v>49</v>
      </c>
      <c r="DX93" s="20" t="s">
        <v>69</v>
      </c>
      <c r="DY93" s="20" t="s">
        <v>70</v>
      </c>
      <c r="DZ93" s="20" t="s">
        <v>71</v>
      </c>
      <c r="EA93" s="20" t="s">
        <v>55</v>
      </c>
      <c r="EB93" s="20" t="s">
        <v>29</v>
      </c>
      <c r="EC93" s="20" t="s">
        <v>72</v>
      </c>
      <c r="ED93" s="20" t="s">
        <v>73</v>
      </c>
      <c r="EE93" s="20" t="s">
        <v>94</v>
      </c>
      <c r="EF93" s="20" t="s">
        <v>63</v>
      </c>
      <c r="EG93" s="20" t="s">
        <v>91</v>
      </c>
      <c r="EH93" s="20" t="s">
        <v>92</v>
      </c>
      <c r="EI93" s="20" t="s">
        <v>93</v>
      </c>
      <c r="EJ93" s="20" t="s">
        <v>48</v>
      </c>
      <c r="EK93" s="20" t="s">
        <v>39</v>
      </c>
      <c r="EL93" s="20" t="s">
        <v>80</v>
      </c>
      <c r="EM93" s="20" t="s">
        <v>81</v>
      </c>
      <c r="EN93" s="20" t="s">
        <v>82</v>
      </c>
      <c r="EO93" s="20" t="s">
        <v>61</v>
      </c>
      <c r="EP93" s="20" t="s">
        <v>83</v>
      </c>
      <c r="EQ93" s="20" t="s">
        <v>84</v>
      </c>
      <c r="ER93" s="20" t="s">
        <v>85</v>
      </c>
      <c r="ES93" s="20" t="s">
        <v>86</v>
      </c>
      <c r="ET93" s="20" t="s">
        <v>83</v>
      </c>
      <c r="EU93" s="20" t="s">
        <v>84</v>
      </c>
      <c r="EV93" s="20" t="s">
        <v>85</v>
      </c>
      <c r="EW93" s="20" t="s">
        <v>86</v>
      </c>
      <c r="EX93" s="20" t="s">
        <v>33</v>
      </c>
      <c r="EY93" s="20" t="s">
        <v>49</v>
      </c>
      <c r="EZ93" s="20" t="s">
        <v>69</v>
      </c>
      <c r="FA93" s="20" t="s">
        <v>70</v>
      </c>
      <c r="FB93" s="20" t="s">
        <v>71</v>
      </c>
      <c r="FC93" s="20" t="s">
        <v>38</v>
      </c>
      <c r="FD93" s="20" t="s">
        <v>49</v>
      </c>
      <c r="FE93" s="20" t="s">
        <v>69</v>
      </c>
      <c r="FF93" s="20" t="s">
        <v>70</v>
      </c>
      <c r="FG93" s="20" t="s">
        <v>71</v>
      </c>
      <c r="FH93" s="20" t="s">
        <v>38</v>
      </c>
      <c r="FI93" s="20" t="s">
        <v>56</v>
      </c>
      <c r="FJ93" s="20" t="s">
        <v>88</v>
      </c>
      <c r="FK93" s="20" t="s">
        <v>89</v>
      </c>
      <c r="FL93" s="20" t="s">
        <v>90</v>
      </c>
      <c r="FM93" s="20" t="s">
        <v>28</v>
      </c>
      <c r="FN93" s="21"/>
      <c r="FO93" s="22"/>
      <c r="FP93" s="22"/>
      <c r="FQ93" s="22"/>
      <c r="FR93" s="23"/>
      <c r="FS93" s="24"/>
      <c r="FT93" s="25"/>
      <c r="FU93" s="25"/>
      <c r="FV93" s="25"/>
      <c r="FW93" s="26"/>
      <c r="FX93" s="24"/>
      <c r="FY93" s="25"/>
      <c r="FZ93" s="25"/>
      <c r="GA93" s="25"/>
      <c r="GB93" s="26"/>
      <c r="GC93" s="24"/>
      <c r="GD93" s="25"/>
      <c r="GE93" s="25"/>
      <c r="GF93" s="25"/>
      <c r="GG93" s="26"/>
      <c r="GH93" s="24"/>
      <c r="GI93" s="25"/>
      <c r="GJ93" s="25"/>
      <c r="GK93" s="25"/>
      <c r="GL93" s="26"/>
      <c r="GM93" s="24"/>
      <c r="GN93" s="25"/>
      <c r="GO93" s="25"/>
      <c r="GP93" s="25"/>
      <c r="GQ93" s="26"/>
      <c r="GR93" s="549"/>
      <c r="GS93" s="28"/>
      <c r="GT93" s="28"/>
      <c r="GU93" s="28"/>
      <c r="GV93" s="28"/>
    </row>
    <row r="94" spans="1:204" s="29" customFormat="1" ht="92.25" customHeight="1" thickBot="1" x14ac:dyDescent="0.35">
      <c r="A94" s="78"/>
      <c r="B94" s="90" t="s">
        <v>177</v>
      </c>
      <c r="C94" s="31"/>
      <c r="D94" s="31"/>
      <c r="E94" s="31"/>
      <c r="F94" s="31"/>
      <c r="G94" s="31"/>
      <c r="H94" s="32"/>
      <c r="I94" s="33"/>
      <c r="J94" s="80"/>
      <c r="K94" s="21"/>
      <c r="L94" s="22"/>
      <c r="M94" s="22"/>
      <c r="N94" s="22"/>
      <c r="O94" s="22"/>
      <c r="P94" s="21"/>
      <c r="Q94" s="22"/>
      <c r="R94" s="22"/>
      <c r="S94" s="22"/>
      <c r="T94" s="23"/>
      <c r="U94" s="21"/>
      <c r="V94" s="22"/>
      <c r="W94" s="22"/>
      <c r="X94" s="22"/>
      <c r="Y94" s="23"/>
      <c r="Z94" s="21"/>
      <c r="AA94" s="22"/>
      <c r="AB94" s="22"/>
      <c r="AC94" s="22"/>
      <c r="AD94" s="23"/>
      <c r="AE94" s="21"/>
      <c r="AF94" s="22"/>
      <c r="AG94" s="22"/>
      <c r="AH94" s="22"/>
      <c r="AI94" s="23"/>
      <c r="AJ94" s="171"/>
      <c r="AK94" s="22"/>
      <c r="AL94" s="22"/>
      <c r="AM94" s="22"/>
      <c r="AN94" s="23"/>
      <c r="AO94" s="21"/>
      <c r="AP94" s="22"/>
      <c r="AQ94" s="22"/>
      <c r="AR94" s="22"/>
      <c r="AS94" s="23"/>
      <c r="AT94" s="21"/>
      <c r="AU94" s="22"/>
      <c r="AV94" s="22"/>
      <c r="AW94" s="22"/>
      <c r="AX94" s="23"/>
      <c r="AY94" s="21"/>
      <c r="AZ94" s="22"/>
      <c r="BA94" s="22"/>
      <c r="BB94" s="22"/>
      <c r="BC94" s="23"/>
      <c r="BD94" s="21"/>
      <c r="BE94" s="22"/>
      <c r="BF94" s="22"/>
      <c r="BG94" s="22"/>
      <c r="BH94" s="23"/>
      <c r="BI94" s="215"/>
      <c r="BJ94" s="22"/>
      <c r="BK94" s="22"/>
      <c r="BL94" s="22"/>
      <c r="BM94" s="23"/>
      <c r="BN94" s="21"/>
      <c r="BO94" s="22"/>
      <c r="BP94" s="22"/>
      <c r="BQ94" s="22"/>
      <c r="BR94" s="21"/>
      <c r="BS94" s="22"/>
      <c r="BT94" s="22"/>
      <c r="BU94" s="22"/>
      <c r="BV94" s="23"/>
      <c r="BW94" s="21"/>
      <c r="BX94" s="22"/>
      <c r="BY94" s="22"/>
      <c r="BZ94" s="22"/>
      <c r="CA94" s="178"/>
      <c r="CB94" s="21"/>
      <c r="CC94" s="22"/>
      <c r="CD94" s="22"/>
      <c r="CE94" s="22"/>
      <c r="CF94" s="21"/>
      <c r="CG94" s="22"/>
      <c r="CH94" s="22"/>
      <c r="CI94" s="22"/>
      <c r="CJ94" s="23"/>
      <c r="CK94" s="21"/>
      <c r="CL94" s="22"/>
      <c r="CM94" s="22"/>
      <c r="CN94" s="22"/>
      <c r="CO94" s="21"/>
      <c r="CP94" s="22"/>
      <c r="CQ94" s="22"/>
      <c r="CR94" s="22"/>
      <c r="CS94" s="21"/>
      <c r="CT94" s="22"/>
      <c r="CU94" s="22"/>
      <c r="CV94" s="22"/>
      <c r="CW94" s="23"/>
      <c r="CX94" s="21"/>
      <c r="CY94" s="22"/>
      <c r="CZ94" s="22"/>
      <c r="DA94" s="22"/>
      <c r="DB94" s="23"/>
      <c r="DC94" s="21"/>
      <c r="DD94" s="22"/>
      <c r="DE94" s="22"/>
      <c r="DF94" s="22"/>
      <c r="DG94" s="23"/>
      <c r="DH94" s="21"/>
      <c r="DI94" s="22"/>
      <c r="DJ94" s="22"/>
      <c r="DK94" s="22"/>
      <c r="DL94" s="23"/>
      <c r="DM94" s="21"/>
      <c r="DN94" s="22"/>
      <c r="DO94" s="22"/>
      <c r="DP94" s="22"/>
      <c r="DQ94" s="23"/>
      <c r="DR94" s="21"/>
      <c r="DS94" s="22"/>
      <c r="DT94" s="22"/>
      <c r="DU94" s="22"/>
      <c r="DV94" s="23"/>
      <c r="DW94" s="21"/>
      <c r="DX94" s="22"/>
      <c r="DY94" s="22"/>
      <c r="DZ94" s="22"/>
      <c r="EA94" s="23"/>
      <c r="EB94" s="21"/>
      <c r="EC94" s="22"/>
      <c r="ED94" s="22"/>
      <c r="EE94" s="22"/>
      <c r="EF94" s="21"/>
      <c r="EG94" s="22"/>
      <c r="EH94" s="22"/>
      <c r="EI94" s="22"/>
      <c r="EJ94" s="23"/>
      <c r="EK94" s="21"/>
      <c r="EL94" s="22"/>
      <c r="EM94" s="22"/>
      <c r="EN94" s="22"/>
      <c r="EO94" s="23"/>
      <c r="EP94" s="21"/>
      <c r="EQ94" s="22"/>
      <c r="ER94" s="22"/>
      <c r="ES94" s="22"/>
      <c r="ET94" s="21"/>
      <c r="EU94" s="22"/>
      <c r="EV94" s="22"/>
      <c r="EW94" s="22"/>
      <c r="EX94" s="23"/>
      <c r="EY94" s="21"/>
      <c r="EZ94" s="22"/>
      <c r="FA94" s="22"/>
      <c r="FB94" s="22"/>
      <c r="FC94" s="23"/>
      <c r="FD94" s="21"/>
      <c r="FE94" s="22"/>
      <c r="FF94" s="22"/>
      <c r="FG94" s="22"/>
      <c r="FH94" s="23"/>
      <c r="FI94" s="21"/>
      <c r="FJ94" s="22"/>
      <c r="FK94" s="22"/>
      <c r="FL94" s="22"/>
      <c r="FM94" s="23"/>
      <c r="FN94" s="21"/>
      <c r="FO94" s="22"/>
      <c r="FP94" s="22"/>
      <c r="FQ94" s="22"/>
      <c r="FR94" s="23"/>
      <c r="FS94" s="21"/>
      <c r="FT94" s="22"/>
      <c r="FU94" s="22"/>
      <c r="FV94" s="22"/>
      <c r="FW94" s="23"/>
      <c r="FX94" s="21"/>
      <c r="FY94" s="22"/>
      <c r="FZ94" s="22"/>
      <c r="GA94" s="22"/>
      <c r="GB94" s="23"/>
      <c r="GC94" s="21"/>
      <c r="GD94" s="22"/>
      <c r="GE94" s="22"/>
      <c r="GF94" s="22"/>
      <c r="GG94" s="23"/>
      <c r="GH94" s="21"/>
      <c r="GI94" s="22"/>
      <c r="GJ94" s="22"/>
      <c r="GK94" s="22"/>
      <c r="GL94" s="23"/>
      <c r="GM94" s="21"/>
      <c r="GN94" s="22"/>
      <c r="GO94" s="22"/>
      <c r="GP94" s="22"/>
      <c r="GQ94" s="23"/>
      <c r="GR94" s="81"/>
      <c r="GS94" s="28"/>
      <c r="GT94" s="28"/>
      <c r="GU94" s="28"/>
      <c r="GV94" s="28"/>
    </row>
    <row r="95" spans="1:204" ht="45" customHeight="1" x14ac:dyDescent="0.25">
      <c r="A95" s="38">
        <v>1</v>
      </c>
      <c r="B95" s="39" t="s">
        <v>171</v>
      </c>
      <c r="C95" s="40" t="s">
        <v>97</v>
      </c>
      <c r="D95" s="40"/>
      <c r="E95" s="40"/>
      <c r="F95" s="40"/>
      <c r="G95" s="40"/>
      <c r="H95" s="40"/>
      <c r="I95" s="41">
        <v>36</v>
      </c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91"/>
      <c r="V95" s="91"/>
      <c r="W95" s="91"/>
      <c r="X95" s="91"/>
      <c r="Y95" s="91"/>
      <c r="Z95" s="91"/>
      <c r="AA95" s="91"/>
      <c r="AB95" s="91"/>
      <c r="AC95" s="45"/>
      <c r="AD95" s="45"/>
      <c r="AE95" s="45"/>
      <c r="AF95" s="45"/>
      <c r="AG95" s="45"/>
      <c r="AH95" s="45"/>
      <c r="AI95" s="45"/>
      <c r="AJ95" s="43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6"/>
      <c r="AZ95" s="45"/>
      <c r="BA95" s="45"/>
      <c r="BB95" s="45"/>
      <c r="BC95" s="45"/>
      <c r="BD95" s="45"/>
      <c r="BE95" s="45"/>
      <c r="BF95" s="45"/>
      <c r="BG95" s="45"/>
      <c r="BH95" s="45"/>
      <c r="BI95" s="216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179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7"/>
    </row>
    <row r="96" spans="1:204" ht="75" x14ac:dyDescent="0.25">
      <c r="A96" s="38">
        <v>2</v>
      </c>
      <c r="B96" s="48" t="s">
        <v>98</v>
      </c>
      <c r="C96" s="49"/>
      <c r="D96" s="49"/>
      <c r="E96" s="49"/>
      <c r="F96" s="49"/>
      <c r="G96" s="49"/>
      <c r="H96" s="49"/>
      <c r="I96" s="49"/>
      <c r="J96" s="45"/>
      <c r="K96" s="45"/>
      <c r="L96" s="50"/>
      <c r="M96" s="50"/>
      <c r="N96" s="50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3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216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179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7"/>
    </row>
    <row r="97" spans="1:200" ht="45" customHeight="1" x14ac:dyDescent="0.25">
      <c r="A97" s="64" t="s">
        <v>99</v>
      </c>
      <c r="B97" s="52" t="s">
        <v>100</v>
      </c>
      <c r="C97" s="40" t="s">
        <v>101</v>
      </c>
      <c r="D97" s="40"/>
      <c r="E97" s="40"/>
      <c r="F97" s="40"/>
      <c r="G97" s="40"/>
      <c r="H97" s="41">
        <v>7763</v>
      </c>
      <c r="I97" s="41">
        <v>8</v>
      </c>
      <c r="J97" s="55"/>
      <c r="K97" s="55"/>
      <c r="L97" s="54"/>
      <c r="M97" s="54"/>
      <c r="N97" s="57"/>
      <c r="O97" s="63"/>
      <c r="P97" s="63"/>
      <c r="Q97" s="55"/>
      <c r="R97" s="55"/>
      <c r="S97" s="55"/>
      <c r="T97" s="55"/>
      <c r="U97" s="55"/>
      <c r="V97" s="92"/>
      <c r="W97" s="92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60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217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180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47"/>
    </row>
    <row r="98" spans="1:200" ht="75" x14ac:dyDescent="0.25">
      <c r="A98" s="64" t="s">
        <v>102</v>
      </c>
      <c r="B98" s="52" t="s">
        <v>103</v>
      </c>
      <c r="C98" s="40" t="s">
        <v>101</v>
      </c>
      <c r="D98" s="40"/>
      <c r="E98" s="40"/>
      <c r="F98" s="40"/>
      <c r="G98" s="40"/>
      <c r="H98" s="41">
        <v>903</v>
      </c>
      <c r="I98" s="41">
        <v>12</v>
      </c>
      <c r="J98" s="55"/>
      <c r="K98" s="55"/>
      <c r="L98" s="54"/>
      <c r="M98" s="54"/>
      <c r="N98" s="54"/>
      <c r="O98" s="55"/>
      <c r="P98" s="55"/>
      <c r="Q98" s="55"/>
      <c r="R98" s="55"/>
      <c r="S98" s="55"/>
      <c r="T98" s="55"/>
      <c r="U98" s="55"/>
      <c r="V98" s="55"/>
      <c r="W98" s="55"/>
      <c r="X98" s="92"/>
      <c r="Y98" s="92"/>
      <c r="Z98" s="55"/>
      <c r="AA98" s="55"/>
      <c r="AB98" s="55"/>
      <c r="AC98" s="55"/>
      <c r="AD98" s="47"/>
      <c r="AE98" s="55"/>
      <c r="AF98" s="55"/>
      <c r="AG98" s="55"/>
      <c r="AH98" s="55"/>
      <c r="AI98" s="55"/>
      <c r="AJ98" s="60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217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180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47"/>
    </row>
    <row r="99" spans="1:200" ht="112.5" x14ac:dyDescent="0.25">
      <c r="A99" s="64" t="s">
        <v>104</v>
      </c>
      <c r="B99" s="52" t="s">
        <v>105</v>
      </c>
      <c r="C99" s="40" t="s">
        <v>106</v>
      </c>
      <c r="D99" s="40"/>
      <c r="E99" s="40"/>
      <c r="F99" s="40"/>
      <c r="G99" s="40"/>
      <c r="H99" s="41">
        <v>475</v>
      </c>
      <c r="I99" s="41" t="s">
        <v>178</v>
      </c>
      <c r="J99" s="57"/>
      <c r="K99" s="55"/>
      <c r="L99" s="54"/>
      <c r="M99" s="54"/>
      <c r="N99" s="54"/>
      <c r="O99" s="62"/>
      <c r="P99" s="62"/>
      <c r="Q99" s="62"/>
      <c r="R99" s="62"/>
      <c r="S99" s="62"/>
      <c r="T99" s="62"/>
      <c r="U99" s="55"/>
      <c r="V99" s="55"/>
      <c r="W99" s="55"/>
      <c r="X99" s="55"/>
      <c r="Y99" s="92"/>
      <c r="Z99" s="92"/>
      <c r="AA99" s="92"/>
      <c r="AB99" s="92"/>
      <c r="AC99" s="55"/>
      <c r="AD99" s="47"/>
      <c r="AE99" s="55"/>
      <c r="AF99" s="55"/>
      <c r="AG99" s="55"/>
      <c r="AH99" s="55"/>
      <c r="AI99" s="55"/>
      <c r="AJ99" s="60"/>
      <c r="AK99" s="55"/>
      <c r="AL99" s="55"/>
      <c r="AM99" s="63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217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180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47"/>
    </row>
    <row r="100" spans="1:200" ht="150" x14ac:dyDescent="0.25">
      <c r="A100" s="64" t="s">
        <v>108</v>
      </c>
      <c r="B100" s="52" t="s">
        <v>109</v>
      </c>
      <c r="C100" s="40" t="s">
        <v>101</v>
      </c>
      <c r="D100" s="40"/>
      <c r="E100" s="40"/>
      <c r="F100" s="40"/>
      <c r="G100" s="40"/>
      <c r="H100" s="41">
        <v>678</v>
      </c>
      <c r="I100" s="41">
        <v>35</v>
      </c>
      <c r="J100" s="55"/>
      <c r="K100" s="55"/>
      <c r="L100" s="54"/>
      <c r="M100" s="54"/>
      <c r="N100" s="54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93"/>
      <c r="AE100" s="93"/>
      <c r="AF100" s="93"/>
      <c r="AG100" s="93"/>
      <c r="AH100" s="93"/>
      <c r="AI100" s="93"/>
      <c r="AJ100" s="58"/>
      <c r="AK100" s="93"/>
      <c r="AL100" s="55"/>
      <c r="AM100" s="63"/>
      <c r="AN100" s="55"/>
      <c r="AO100" s="55"/>
      <c r="AP100" s="55"/>
      <c r="AQ100" s="63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217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180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47"/>
    </row>
    <row r="101" spans="1:200" ht="75" customHeight="1" x14ac:dyDescent="0.25">
      <c r="A101" s="64" t="s">
        <v>110</v>
      </c>
      <c r="B101" s="52" t="s">
        <v>111</v>
      </c>
      <c r="C101" s="40" t="s">
        <v>101</v>
      </c>
      <c r="D101" s="40"/>
      <c r="E101" s="40"/>
      <c r="F101" s="40"/>
      <c r="G101" s="40"/>
      <c r="H101" s="41"/>
      <c r="I101" s="41">
        <v>24</v>
      </c>
      <c r="J101" s="55"/>
      <c r="K101" s="55"/>
      <c r="L101" s="54"/>
      <c r="M101" s="54"/>
      <c r="N101" s="54"/>
      <c r="O101" s="62"/>
      <c r="P101" s="62"/>
      <c r="Q101" s="62"/>
      <c r="R101" s="62"/>
      <c r="S101" s="62"/>
      <c r="T101" s="62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60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92"/>
      <c r="AV101" s="92"/>
      <c r="AW101" s="92"/>
      <c r="AX101" s="92"/>
      <c r="AY101" s="92"/>
      <c r="AZ101" s="55"/>
      <c r="BA101" s="55"/>
      <c r="BB101" s="55"/>
      <c r="BC101" s="55"/>
      <c r="BD101" s="55"/>
      <c r="BE101" s="55"/>
      <c r="BF101" s="55"/>
      <c r="BG101" s="55"/>
      <c r="BH101" s="55"/>
      <c r="BI101" s="217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180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47"/>
    </row>
    <row r="102" spans="1:200" ht="35.1" customHeight="1" x14ac:dyDescent="0.25">
      <c r="A102" s="64" t="s">
        <v>112</v>
      </c>
      <c r="B102" s="52" t="s">
        <v>113</v>
      </c>
      <c r="C102" s="40" t="s">
        <v>106</v>
      </c>
      <c r="D102" s="40"/>
      <c r="E102" s="40"/>
      <c r="F102" s="40"/>
      <c r="G102" s="40"/>
      <c r="H102" s="41">
        <v>1</v>
      </c>
      <c r="I102" s="40">
        <v>10</v>
      </c>
      <c r="J102" s="62"/>
      <c r="K102" s="55"/>
      <c r="L102" s="54"/>
      <c r="M102" s="54"/>
      <c r="N102" s="54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55"/>
      <c r="AA102" s="55"/>
      <c r="AB102" s="55"/>
      <c r="AC102" s="55"/>
      <c r="AD102" s="55"/>
      <c r="AE102" s="92"/>
      <c r="AF102" s="55"/>
      <c r="AG102" s="55"/>
      <c r="AH102" s="55"/>
      <c r="AI102" s="55"/>
      <c r="AJ102" s="60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63"/>
      <c r="BD102" s="55"/>
      <c r="BE102" s="55"/>
      <c r="BF102" s="55"/>
      <c r="BG102" s="55"/>
      <c r="BH102" s="55"/>
      <c r="BI102" s="217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180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47"/>
    </row>
    <row r="103" spans="1:200" ht="35.1" customHeight="1" x14ac:dyDescent="0.25">
      <c r="A103" s="64" t="s">
        <v>114</v>
      </c>
      <c r="B103" s="52" t="s">
        <v>115</v>
      </c>
      <c r="C103" s="40" t="s">
        <v>106</v>
      </c>
      <c r="D103" s="40"/>
      <c r="E103" s="40"/>
      <c r="F103" s="40"/>
      <c r="G103" s="40"/>
      <c r="H103" s="41">
        <v>1</v>
      </c>
      <c r="I103" s="40">
        <v>7</v>
      </c>
      <c r="J103" s="62"/>
      <c r="K103" s="55"/>
      <c r="L103" s="54"/>
      <c r="M103" s="54"/>
      <c r="N103" s="54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60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217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180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47"/>
    </row>
    <row r="104" spans="1:200" ht="60.75" customHeight="1" x14ac:dyDescent="0.25">
      <c r="A104" s="64" t="s">
        <v>116</v>
      </c>
      <c r="B104" s="52" t="s">
        <v>117</v>
      </c>
      <c r="C104" s="40" t="s">
        <v>106</v>
      </c>
      <c r="D104" s="40"/>
      <c r="E104" s="40"/>
      <c r="F104" s="40"/>
      <c r="G104" s="40"/>
      <c r="H104" s="41">
        <v>1</v>
      </c>
      <c r="I104" s="40">
        <v>10</v>
      </c>
      <c r="J104" s="62"/>
      <c r="K104" s="55"/>
      <c r="L104" s="54"/>
      <c r="M104" s="54"/>
      <c r="N104" s="54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60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217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92"/>
      <c r="BZ104" s="55"/>
      <c r="CA104" s="180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47"/>
    </row>
    <row r="105" spans="1:200" ht="112.5" x14ac:dyDescent="0.25">
      <c r="A105" s="64" t="s">
        <v>118</v>
      </c>
      <c r="B105" s="52" t="s">
        <v>119</v>
      </c>
      <c r="C105" s="40" t="s">
        <v>101</v>
      </c>
      <c r="D105" s="40"/>
      <c r="E105" s="40"/>
      <c r="F105" s="40"/>
      <c r="G105" s="40"/>
      <c r="H105" s="41">
        <v>505</v>
      </c>
      <c r="I105" s="40">
        <v>25</v>
      </c>
      <c r="J105" s="62"/>
      <c r="K105" s="55"/>
      <c r="L105" s="54"/>
      <c r="M105" s="54"/>
      <c r="N105" s="54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60"/>
      <c r="AK105" s="92"/>
      <c r="AL105" s="92"/>
      <c r="AM105" s="92"/>
      <c r="AN105" s="92"/>
      <c r="AO105" s="92"/>
      <c r="AP105" s="92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217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180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47"/>
    </row>
    <row r="106" spans="1:200" ht="112.5" x14ac:dyDescent="0.25">
      <c r="A106" s="64" t="s">
        <v>120</v>
      </c>
      <c r="B106" s="52" t="s">
        <v>121</v>
      </c>
      <c r="C106" s="40" t="s">
        <v>122</v>
      </c>
      <c r="D106" s="40"/>
      <c r="E106" s="40"/>
      <c r="F106" s="40"/>
      <c r="G106" s="40"/>
      <c r="H106" s="41">
        <v>92</v>
      </c>
      <c r="I106" s="40"/>
      <c r="J106" s="62"/>
      <c r="K106" s="55"/>
      <c r="L106" s="54"/>
      <c r="M106" s="54"/>
      <c r="N106" s="54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60"/>
      <c r="AK106" s="55"/>
      <c r="AL106" s="55"/>
      <c r="AM106" s="55"/>
      <c r="AN106" s="55"/>
      <c r="AO106" s="92"/>
      <c r="AP106" s="92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217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180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47"/>
    </row>
    <row r="107" spans="1:200" ht="75" x14ac:dyDescent="0.25">
      <c r="A107" s="64" t="s">
        <v>123</v>
      </c>
      <c r="B107" s="52" t="s">
        <v>124</v>
      </c>
      <c r="C107" s="40" t="s">
        <v>122</v>
      </c>
      <c r="D107" s="40"/>
      <c r="E107" s="40"/>
      <c r="F107" s="40"/>
      <c r="G107" s="40"/>
      <c r="H107" s="41">
        <v>836</v>
      </c>
      <c r="I107" s="40">
        <v>18</v>
      </c>
      <c r="J107" s="62"/>
      <c r="K107" s="55"/>
      <c r="L107" s="54"/>
      <c r="M107" s="54"/>
      <c r="N107" s="54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60"/>
      <c r="AK107" s="55"/>
      <c r="AL107" s="55"/>
      <c r="AM107" s="55"/>
      <c r="AN107" s="55"/>
      <c r="AO107" s="55"/>
      <c r="AP107" s="55"/>
      <c r="AQ107" s="92"/>
      <c r="AR107" s="92"/>
      <c r="AS107" s="92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217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180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47"/>
    </row>
    <row r="108" spans="1:200" ht="75" x14ac:dyDescent="0.25">
      <c r="A108" s="38">
        <v>3</v>
      </c>
      <c r="B108" s="48" t="s">
        <v>125</v>
      </c>
      <c r="C108" s="49"/>
      <c r="D108" s="49"/>
      <c r="E108" s="49"/>
      <c r="F108" s="49"/>
      <c r="G108" s="49"/>
      <c r="H108" s="41"/>
      <c r="I108" s="49"/>
      <c r="J108" s="62"/>
      <c r="K108" s="55"/>
      <c r="L108" s="54"/>
      <c r="M108" s="54"/>
      <c r="N108" s="54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60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217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180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  <c r="FL108" s="55"/>
      <c r="FM108" s="55"/>
      <c r="FN108" s="55"/>
      <c r="FO108" s="55"/>
      <c r="FP108" s="55"/>
      <c r="FQ108" s="55"/>
      <c r="FR108" s="55"/>
      <c r="FS108" s="55"/>
      <c r="FT108" s="55"/>
      <c r="FU108" s="55"/>
      <c r="FV108" s="55"/>
      <c r="FW108" s="55"/>
      <c r="FX108" s="55"/>
      <c r="FY108" s="55"/>
      <c r="FZ108" s="55"/>
      <c r="GA108" s="55"/>
      <c r="GB108" s="55"/>
      <c r="GC108" s="55"/>
      <c r="GD108" s="55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  <c r="GO108" s="55"/>
      <c r="GP108" s="55"/>
      <c r="GQ108" s="55"/>
      <c r="GR108" s="47"/>
    </row>
    <row r="109" spans="1:200" ht="112.5" x14ac:dyDescent="0.25">
      <c r="A109" s="64" t="s">
        <v>126</v>
      </c>
      <c r="B109" s="52" t="s">
        <v>127</v>
      </c>
      <c r="C109" s="40" t="s">
        <v>101</v>
      </c>
      <c r="D109" s="40"/>
      <c r="E109" s="40"/>
      <c r="F109" s="40"/>
      <c r="G109" s="40"/>
      <c r="H109" s="41">
        <v>6971</v>
      </c>
      <c r="I109" s="40">
        <v>185</v>
      </c>
      <c r="J109" s="55"/>
      <c r="K109" s="62"/>
      <c r="L109" s="57"/>
      <c r="M109" s="57"/>
      <c r="N109" s="57"/>
      <c r="O109" s="55"/>
      <c r="P109" s="55"/>
      <c r="Q109" s="55"/>
      <c r="R109" s="55"/>
      <c r="S109" s="55"/>
      <c r="T109" s="55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59"/>
      <c r="AK109" s="62"/>
      <c r="AL109" s="62"/>
      <c r="AM109" s="62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3"/>
      <c r="AY109" s="93"/>
      <c r="AZ109" s="93"/>
      <c r="BA109" s="93"/>
      <c r="BB109" s="92"/>
      <c r="BC109" s="93"/>
      <c r="BD109" s="92"/>
      <c r="BE109" s="92"/>
      <c r="BF109" s="92"/>
      <c r="BG109" s="92"/>
      <c r="BH109" s="92"/>
      <c r="BI109" s="217"/>
      <c r="BJ109" s="92"/>
      <c r="BK109" s="92"/>
      <c r="BL109" s="92"/>
      <c r="BM109" s="92"/>
      <c r="BN109" s="92"/>
      <c r="BO109" s="92"/>
      <c r="BP109" s="92"/>
      <c r="BQ109" s="92"/>
      <c r="BR109" s="55"/>
      <c r="BS109" s="55"/>
      <c r="BT109" s="55"/>
      <c r="BU109" s="55"/>
      <c r="BV109" s="55"/>
      <c r="BW109" s="55"/>
      <c r="BX109" s="55"/>
      <c r="BY109" s="55"/>
      <c r="BZ109" s="55"/>
      <c r="CA109" s="180"/>
      <c r="CB109" s="61"/>
      <c r="CC109" s="61"/>
      <c r="CD109" s="55"/>
      <c r="CE109" s="63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47"/>
    </row>
    <row r="110" spans="1:200" ht="112.5" x14ac:dyDescent="0.25">
      <c r="A110" s="64" t="s">
        <v>128</v>
      </c>
      <c r="B110" s="52" t="s">
        <v>129</v>
      </c>
      <c r="C110" s="40" t="s">
        <v>106</v>
      </c>
      <c r="D110" s="40"/>
      <c r="E110" s="40"/>
      <c r="F110" s="40"/>
      <c r="G110" s="40"/>
      <c r="H110" s="41">
        <v>1</v>
      </c>
      <c r="I110" s="40">
        <v>4</v>
      </c>
      <c r="J110" s="55"/>
      <c r="K110" s="62"/>
      <c r="L110" s="57"/>
      <c r="M110" s="57"/>
      <c r="N110" s="57"/>
      <c r="O110" s="55"/>
      <c r="P110" s="55"/>
      <c r="Q110" s="55"/>
      <c r="R110" s="55"/>
      <c r="S110" s="55"/>
      <c r="T110" s="55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59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3"/>
      <c r="AY110" s="63"/>
      <c r="AZ110" s="63"/>
      <c r="BA110" s="63"/>
      <c r="BB110" s="55"/>
      <c r="BC110" s="63"/>
      <c r="BD110" s="55"/>
      <c r="BE110" s="55"/>
      <c r="BF110" s="55"/>
      <c r="BG110" s="55"/>
      <c r="BH110" s="55"/>
      <c r="BI110" s="217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180"/>
      <c r="CB110" s="61"/>
      <c r="CC110" s="61"/>
      <c r="CD110" s="55"/>
      <c r="CE110" s="63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47"/>
    </row>
    <row r="111" spans="1:200" ht="153" x14ac:dyDescent="0.25">
      <c r="A111" s="64" t="s">
        <v>130</v>
      </c>
      <c r="B111" s="52" t="s">
        <v>131</v>
      </c>
      <c r="C111" s="40" t="s">
        <v>132</v>
      </c>
      <c r="D111" s="40"/>
      <c r="E111" s="40"/>
      <c r="F111" s="40"/>
      <c r="G111" s="40"/>
      <c r="H111" s="41" t="s">
        <v>179</v>
      </c>
      <c r="I111" s="40">
        <v>185</v>
      </c>
      <c r="J111" s="55"/>
      <c r="K111" s="62"/>
      <c r="L111" s="57"/>
      <c r="M111" s="57"/>
      <c r="N111" s="57"/>
      <c r="O111" s="55"/>
      <c r="P111" s="55"/>
      <c r="Q111" s="55"/>
      <c r="R111" s="55"/>
      <c r="S111" s="55"/>
      <c r="T111" s="55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59"/>
      <c r="AK111" s="62"/>
      <c r="AL111" s="62"/>
      <c r="AM111" s="62"/>
      <c r="AN111" s="62"/>
      <c r="AO111" s="62"/>
      <c r="AP111" s="62"/>
      <c r="AQ111" s="94"/>
      <c r="AR111" s="94"/>
      <c r="AS111" s="94"/>
      <c r="AT111" s="94"/>
      <c r="AU111" s="94"/>
      <c r="AV111" s="94"/>
      <c r="AW111" s="94"/>
      <c r="AX111" s="94"/>
      <c r="AY111" s="92"/>
      <c r="AZ111" s="92"/>
      <c r="BA111" s="93"/>
      <c r="BB111" s="92"/>
      <c r="BC111" s="93"/>
      <c r="BD111" s="92"/>
      <c r="BE111" s="92"/>
      <c r="BF111" s="92"/>
      <c r="BG111" s="92"/>
      <c r="BH111" s="92"/>
      <c r="BI111" s="217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55"/>
      <c r="BV111" s="55"/>
      <c r="BW111" s="55"/>
      <c r="BX111" s="55"/>
      <c r="BY111" s="55"/>
      <c r="BZ111" s="55"/>
      <c r="CA111" s="180"/>
      <c r="CB111" s="61"/>
      <c r="CC111" s="55"/>
      <c r="CD111" s="55"/>
      <c r="CE111" s="63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47"/>
    </row>
    <row r="112" spans="1:200" ht="45" customHeight="1" x14ac:dyDescent="0.25">
      <c r="A112" s="64" t="s">
        <v>134</v>
      </c>
      <c r="B112" s="52" t="s">
        <v>135</v>
      </c>
      <c r="C112" s="40" t="s">
        <v>122</v>
      </c>
      <c r="D112" s="40"/>
      <c r="E112" s="40"/>
      <c r="F112" s="40"/>
      <c r="G112" s="40"/>
      <c r="H112" s="41">
        <v>1045</v>
      </c>
      <c r="I112" s="40">
        <v>42</v>
      </c>
      <c r="J112" s="55"/>
      <c r="K112" s="62"/>
      <c r="L112" s="57"/>
      <c r="M112" s="57"/>
      <c r="N112" s="57"/>
      <c r="O112" s="55"/>
      <c r="P112" s="55"/>
      <c r="Q112" s="55"/>
      <c r="R112" s="55"/>
      <c r="S112" s="55"/>
      <c r="T112" s="55"/>
      <c r="U112" s="62"/>
      <c r="V112" s="62"/>
      <c r="W112" s="62"/>
      <c r="X112" s="62"/>
      <c r="Y112" s="62"/>
      <c r="Z112" s="62"/>
      <c r="AA112" s="62"/>
      <c r="AB112" s="62"/>
      <c r="AC112" s="65"/>
      <c r="AD112" s="65"/>
      <c r="AE112" s="65"/>
      <c r="AF112" s="65"/>
      <c r="AG112" s="65"/>
      <c r="AH112" s="65"/>
      <c r="AI112" s="65"/>
      <c r="AJ112" s="59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7"/>
      <c r="AZ112" s="67"/>
      <c r="BA112" s="66"/>
      <c r="BB112" s="67"/>
      <c r="BC112" s="66"/>
      <c r="BD112" s="67"/>
      <c r="BE112" s="67"/>
      <c r="BF112" s="67"/>
      <c r="BG112" s="67"/>
      <c r="BH112" s="67"/>
      <c r="BI112" s="217"/>
      <c r="BJ112" s="67"/>
      <c r="BK112" s="67"/>
      <c r="BL112" s="67"/>
      <c r="BM112" s="67"/>
      <c r="BN112" s="67"/>
      <c r="BO112" s="67"/>
      <c r="BP112" s="67"/>
      <c r="BQ112" s="67"/>
      <c r="BR112" s="92"/>
      <c r="BS112" s="92"/>
      <c r="BT112" s="92"/>
      <c r="BU112" s="92"/>
      <c r="BV112" s="92"/>
      <c r="BW112" s="92"/>
      <c r="BX112" s="92"/>
      <c r="BY112" s="92"/>
      <c r="BZ112" s="67"/>
      <c r="CA112" s="180"/>
      <c r="CB112" s="95"/>
      <c r="CC112" s="67"/>
      <c r="CD112" s="67"/>
      <c r="CE112" s="66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  <c r="FL112" s="55"/>
      <c r="FM112" s="55"/>
      <c r="FN112" s="55"/>
      <c r="FO112" s="55"/>
      <c r="FP112" s="55"/>
      <c r="FQ112" s="55"/>
      <c r="FR112" s="55"/>
      <c r="FS112" s="55"/>
      <c r="FT112" s="55"/>
      <c r="FU112" s="55"/>
      <c r="FV112" s="55"/>
      <c r="FW112" s="55"/>
      <c r="FX112" s="55"/>
      <c r="FY112" s="55"/>
      <c r="FZ112" s="55"/>
      <c r="GA112" s="55"/>
      <c r="GB112" s="55"/>
      <c r="GC112" s="55"/>
      <c r="GD112" s="55"/>
      <c r="GE112" s="55"/>
      <c r="GF112" s="55"/>
      <c r="GG112" s="55"/>
      <c r="GH112" s="55"/>
      <c r="GI112" s="55"/>
      <c r="GJ112" s="55"/>
      <c r="GK112" s="55"/>
      <c r="GL112" s="55"/>
      <c r="GM112" s="55"/>
      <c r="GN112" s="55"/>
      <c r="GO112" s="55"/>
      <c r="GP112" s="55"/>
      <c r="GQ112" s="55"/>
      <c r="GR112" s="47"/>
    </row>
    <row r="113" spans="1:200" ht="35.1" customHeight="1" x14ac:dyDescent="0.25">
      <c r="A113" s="64" t="s">
        <v>136</v>
      </c>
      <c r="B113" s="52" t="s">
        <v>137</v>
      </c>
      <c r="C113" s="40" t="s">
        <v>122</v>
      </c>
      <c r="D113" s="40"/>
      <c r="E113" s="40"/>
      <c r="F113" s="40"/>
      <c r="G113" s="40"/>
      <c r="H113" s="41">
        <v>2050</v>
      </c>
      <c r="I113" s="40">
        <v>72</v>
      </c>
      <c r="J113" s="55"/>
      <c r="K113" s="62"/>
      <c r="L113" s="57"/>
      <c r="M113" s="57"/>
      <c r="N113" s="57"/>
      <c r="O113" s="55"/>
      <c r="P113" s="55"/>
      <c r="Q113" s="55"/>
      <c r="R113" s="55"/>
      <c r="S113" s="55"/>
      <c r="T113" s="55"/>
      <c r="U113" s="62"/>
      <c r="V113" s="62"/>
      <c r="W113" s="62"/>
      <c r="X113" s="62"/>
      <c r="Y113" s="62"/>
      <c r="Z113" s="62"/>
      <c r="AA113" s="62"/>
      <c r="AB113" s="62"/>
      <c r="AC113" s="65"/>
      <c r="AD113" s="65"/>
      <c r="AE113" s="65"/>
      <c r="AF113" s="65"/>
      <c r="AG113" s="65"/>
      <c r="AH113" s="65"/>
      <c r="AI113" s="65"/>
      <c r="AJ113" s="59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7"/>
      <c r="AZ113" s="67"/>
      <c r="BA113" s="66"/>
      <c r="BB113" s="67"/>
      <c r="BC113" s="66"/>
      <c r="BD113" s="67"/>
      <c r="BE113" s="67"/>
      <c r="BF113" s="67"/>
      <c r="BG113" s="67"/>
      <c r="BH113" s="67"/>
      <c r="BI113" s="217"/>
      <c r="BJ113" s="67"/>
      <c r="BK113" s="67"/>
      <c r="BL113" s="67"/>
      <c r="BM113" s="67"/>
      <c r="BN113" s="67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180"/>
      <c r="CB113" s="95"/>
      <c r="CC113" s="67"/>
      <c r="CD113" s="67"/>
      <c r="CE113" s="66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47"/>
    </row>
    <row r="114" spans="1:200" ht="35.1" customHeight="1" x14ac:dyDescent="0.25">
      <c r="A114" s="64" t="s">
        <v>138</v>
      </c>
      <c r="B114" s="52" t="s">
        <v>139</v>
      </c>
      <c r="C114" s="40" t="s">
        <v>106</v>
      </c>
      <c r="D114" s="40"/>
      <c r="E114" s="40"/>
      <c r="F114" s="40"/>
      <c r="G114" s="40"/>
      <c r="H114" s="41">
        <v>436</v>
      </c>
      <c r="I114" s="40">
        <v>72</v>
      </c>
      <c r="J114" s="55"/>
      <c r="K114" s="62"/>
      <c r="L114" s="57"/>
      <c r="M114" s="57"/>
      <c r="N114" s="57"/>
      <c r="O114" s="55"/>
      <c r="P114" s="55"/>
      <c r="Q114" s="55"/>
      <c r="R114" s="55"/>
      <c r="S114" s="55"/>
      <c r="T114" s="55"/>
      <c r="U114" s="62"/>
      <c r="V114" s="62"/>
      <c r="W114" s="62"/>
      <c r="X114" s="62"/>
      <c r="Y114" s="62"/>
      <c r="Z114" s="62"/>
      <c r="AA114" s="62"/>
      <c r="AB114" s="62"/>
      <c r="AC114" s="65"/>
      <c r="AD114" s="65"/>
      <c r="AE114" s="65"/>
      <c r="AF114" s="65"/>
      <c r="AG114" s="65"/>
      <c r="AH114" s="65"/>
      <c r="AI114" s="65"/>
      <c r="AJ114" s="59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7"/>
      <c r="AZ114" s="67"/>
      <c r="BA114" s="66"/>
      <c r="BB114" s="67"/>
      <c r="BC114" s="66"/>
      <c r="BD114" s="67"/>
      <c r="BE114" s="67"/>
      <c r="BF114" s="67"/>
      <c r="BG114" s="67"/>
      <c r="BH114" s="67"/>
      <c r="BI114" s="21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92"/>
      <c r="CA114" s="180"/>
      <c r="CB114" s="96"/>
      <c r="CC114" s="92"/>
      <c r="CD114" s="92"/>
      <c r="CE114" s="93"/>
      <c r="CF114" s="92"/>
      <c r="CG114" s="92"/>
      <c r="CH114" s="92"/>
      <c r="CI114" s="92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47"/>
    </row>
    <row r="115" spans="1:200" ht="54.75" customHeight="1" x14ac:dyDescent="0.25">
      <c r="A115" s="64" t="s">
        <v>140</v>
      </c>
      <c r="B115" s="52" t="s">
        <v>141</v>
      </c>
      <c r="C115" s="40" t="s">
        <v>122</v>
      </c>
      <c r="D115" s="40"/>
      <c r="E115" s="40"/>
      <c r="F115" s="40"/>
      <c r="G115" s="40"/>
      <c r="H115" s="41">
        <v>2769</v>
      </c>
      <c r="I115" s="40"/>
      <c r="J115" s="55"/>
      <c r="K115" s="62"/>
      <c r="L115" s="57"/>
      <c r="M115" s="57"/>
      <c r="N115" s="57"/>
      <c r="O115" s="55"/>
      <c r="P115" s="55"/>
      <c r="Q115" s="55"/>
      <c r="R115" s="55"/>
      <c r="S115" s="55"/>
      <c r="T115" s="55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59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55"/>
      <c r="AZ115" s="55"/>
      <c r="BA115" s="63"/>
      <c r="BB115" s="55"/>
      <c r="BC115" s="63"/>
      <c r="BD115" s="55"/>
      <c r="BE115" s="55"/>
      <c r="BF115" s="55"/>
      <c r="BG115" s="55"/>
      <c r="BH115" s="55"/>
      <c r="BI115" s="217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180"/>
      <c r="CB115" s="61"/>
      <c r="CC115" s="55"/>
      <c r="CD115" s="55"/>
      <c r="CE115" s="63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47"/>
    </row>
    <row r="116" spans="1:200" ht="45" customHeight="1" x14ac:dyDescent="0.25">
      <c r="A116" s="64" t="s">
        <v>142</v>
      </c>
      <c r="B116" s="52" t="s">
        <v>143</v>
      </c>
      <c r="C116" s="40" t="s">
        <v>122</v>
      </c>
      <c r="D116" s="40"/>
      <c r="E116" s="40"/>
      <c r="F116" s="40"/>
      <c r="G116" s="40"/>
      <c r="H116" s="41">
        <v>9242</v>
      </c>
      <c r="I116" s="40">
        <v>80</v>
      </c>
      <c r="J116" s="55"/>
      <c r="K116" s="62"/>
      <c r="L116" s="57"/>
      <c r="M116" s="57"/>
      <c r="N116" s="57"/>
      <c r="O116" s="55"/>
      <c r="P116" s="55"/>
      <c r="Q116" s="55"/>
      <c r="R116" s="55"/>
      <c r="S116" s="55"/>
      <c r="T116" s="55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59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55"/>
      <c r="AZ116" s="55"/>
      <c r="BA116" s="63"/>
      <c r="BB116" s="55"/>
      <c r="BC116" s="63"/>
      <c r="BD116" s="55"/>
      <c r="BE116" s="55"/>
      <c r="BF116" s="55"/>
      <c r="BG116" s="55"/>
      <c r="BH116" s="55"/>
      <c r="BI116" s="217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180"/>
      <c r="CB116" s="61"/>
      <c r="CC116" s="55"/>
      <c r="CD116" s="55"/>
      <c r="CE116" s="63"/>
      <c r="CF116" s="55"/>
      <c r="CG116" s="55"/>
      <c r="CH116" s="55"/>
      <c r="CI116" s="55"/>
      <c r="CJ116" s="55"/>
      <c r="CK116" s="55"/>
      <c r="CL116" s="55"/>
      <c r="CM116" s="55"/>
      <c r="CN116" s="55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47"/>
    </row>
    <row r="117" spans="1:200" ht="45" customHeight="1" x14ac:dyDescent="0.25">
      <c r="A117" s="64" t="s">
        <v>144</v>
      </c>
      <c r="B117" s="52" t="s">
        <v>145</v>
      </c>
      <c r="C117" s="40" t="s">
        <v>146</v>
      </c>
      <c r="D117" s="40"/>
      <c r="E117" s="40"/>
      <c r="F117" s="40"/>
      <c r="G117" s="40"/>
      <c r="H117" s="41"/>
      <c r="I117" s="40"/>
      <c r="J117" s="55"/>
      <c r="K117" s="62"/>
      <c r="L117" s="57"/>
      <c r="M117" s="57"/>
      <c r="N117" s="57"/>
      <c r="O117" s="55"/>
      <c r="P117" s="55"/>
      <c r="Q117" s="55"/>
      <c r="R117" s="55"/>
      <c r="S117" s="55"/>
      <c r="T117" s="55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59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55"/>
      <c r="AZ117" s="55"/>
      <c r="BA117" s="63"/>
      <c r="BB117" s="55"/>
      <c r="BC117" s="63"/>
      <c r="BD117" s="55"/>
      <c r="BE117" s="55"/>
      <c r="BF117" s="55"/>
      <c r="BG117" s="55"/>
      <c r="BH117" s="55"/>
      <c r="BI117" s="217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180"/>
      <c r="CB117" s="61"/>
      <c r="CC117" s="55"/>
      <c r="CD117" s="55"/>
      <c r="CE117" s="63"/>
      <c r="CF117" s="55"/>
      <c r="CG117" s="55"/>
      <c r="CH117" s="55"/>
      <c r="CI117" s="55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47"/>
    </row>
    <row r="118" spans="1:200" ht="45" customHeight="1" x14ac:dyDescent="0.25">
      <c r="A118" s="38">
        <v>4</v>
      </c>
      <c r="B118" s="68" t="s">
        <v>147</v>
      </c>
      <c r="C118" s="40"/>
      <c r="D118" s="40"/>
      <c r="E118" s="40"/>
      <c r="F118" s="40"/>
      <c r="G118" s="40"/>
      <c r="H118" s="41"/>
      <c r="I118" s="97"/>
      <c r="J118" s="47"/>
      <c r="K118" s="47"/>
      <c r="L118" s="69"/>
      <c r="M118" s="69"/>
      <c r="N118" s="69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71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205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181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</row>
    <row r="119" spans="1:200" ht="45" customHeight="1" x14ac:dyDescent="0.25">
      <c r="A119" s="64" t="s">
        <v>148</v>
      </c>
      <c r="B119" s="52" t="s">
        <v>174</v>
      </c>
      <c r="C119" s="40" t="s">
        <v>122</v>
      </c>
      <c r="D119" s="40"/>
      <c r="E119" s="40"/>
      <c r="F119" s="40"/>
      <c r="G119" s="40"/>
      <c r="H119" s="41">
        <v>15436</v>
      </c>
      <c r="I119" s="40">
        <v>65</v>
      </c>
      <c r="J119" s="55"/>
      <c r="K119" s="62"/>
      <c r="L119" s="57"/>
      <c r="M119" s="57"/>
      <c r="N119" s="57"/>
      <c r="O119" s="55"/>
      <c r="P119" s="55"/>
      <c r="Q119" s="55"/>
      <c r="R119" s="55"/>
      <c r="S119" s="55"/>
      <c r="T119" s="55"/>
      <c r="U119" s="62"/>
      <c r="V119" s="62"/>
      <c r="W119" s="62"/>
      <c r="X119" s="62"/>
      <c r="Y119" s="62"/>
      <c r="Z119" s="62"/>
      <c r="AA119" s="62"/>
      <c r="AB119" s="62"/>
      <c r="AC119" s="65"/>
      <c r="AD119" s="65"/>
      <c r="AE119" s="65"/>
      <c r="AF119" s="65"/>
      <c r="AG119" s="65"/>
      <c r="AH119" s="65"/>
      <c r="AI119" s="65"/>
      <c r="AJ119" s="59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7"/>
      <c r="AZ119" s="67"/>
      <c r="BA119" s="66"/>
      <c r="BB119" s="67"/>
      <c r="BC119" s="66"/>
      <c r="BD119" s="67"/>
      <c r="BE119" s="67"/>
      <c r="BF119" s="67"/>
      <c r="BG119" s="67"/>
      <c r="BH119" s="67"/>
      <c r="BI119" s="21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180"/>
      <c r="CB119" s="95"/>
      <c r="CC119" s="67"/>
      <c r="CD119" s="67"/>
      <c r="CE119" s="66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47"/>
      <c r="CW119" s="47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47"/>
    </row>
    <row r="120" spans="1:200" ht="45" customHeight="1" x14ac:dyDescent="0.25">
      <c r="A120" s="64" t="s">
        <v>150</v>
      </c>
      <c r="B120" s="52" t="s">
        <v>151</v>
      </c>
      <c r="C120" s="40" t="s">
        <v>122</v>
      </c>
      <c r="D120" s="40"/>
      <c r="E120" s="40"/>
      <c r="F120" s="40"/>
      <c r="G120" s="40"/>
      <c r="H120" s="41">
        <v>69300</v>
      </c>
      <c r="I120" s="40">
        <v>240</v>
      </c>
      <c r="J120" s="55"/>
      <c r="K120" s="62"/>
      <c r="L120" s="57"/>
      <c r="M120" s="57"/>
      <c r="N120" s="57"/>
      <c r="O120" s="55"/>
      <c r="P120" s="55"/>
      <c r="Q120" s="55"/>
      <c r="R120" s="55"/>
      <c r="S120" s="55"/>
      <c r="T120" s="55"/>
      <c r="U120" s="62"/>
      <c r="V120" s="62"/>
      <c r="W120" s="62"/>
      <c r="X120" s="62"/>
      <c r="Y120" s="62"/>
      <c r="Z120" s="62"/>
      <c r="AA120" s="62"/>
      <c r="AB120" s="62"/>
      <c r="AC120" s="65"/>
      <c r="AD120" s="65"/>
      <c r="AE120" s="65"/>
      <c r="AF120" s="65"/>
      <c r="AG120" s="65"/>
      <c r="AH120" s="65"/>
      <c r="AI120" s="65"/>
      <c r="AJ120" s="59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7"/>
      <c r="AZ120" s="67"/>
      <c r="BA120" s="66"/>
      <c r="BB120" s="67"/>
      <c r="BC120" s="66"/>
      <c r="BD120" s="67"/>
      <c r="BE120" s="67"/>
      <c r="BF120" s="67"/>
      <c r="BG120" s="67"/>
      <c r="BH120" s="67"/>
      <c r="BI120" s="21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180"/>
      <c r="CB120" s="95"/>
      <c r="CC120" s="67"/>
      <c r="CD120" s="67"/>
      <c r="CE120" s="66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47"/>
      <c r="CW120" s="47"/>
      <c r="CX120" s="55"/>
      <c r="CY120" s="55"/>
      <c r="CZ120" s="55"/>
      <c r="DA120" s="55"/>
      <c r="DB120" s="55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47"/>
    </row>
    <row r="121" spans="1:200" ht="45" customHeight="1" x14ac:dyDescent="0.4">
      <c r="A121" s="38">
        <v>5</v>
      </c>
      <c r="B121" s="68" t="s">
        <v>152</v>
      </c>
      <c r="C121" s="40"/>
      <c r="D121" s="40"/>
      <c r="E121" s="40"/>
      <c r="F121" s="40"/>
      <c r="G121" s="40"/>
      <c r="H121" s="41"/>
      <c r="I121" s="89"/>
      <c r="J121" s="47"/>
      <c r="K121" s="47"/>
      <c r="L121" s="69"/>
      <c r="M121" s="69"/>
      <c r="N121" s="69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71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205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181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70"/>
      <c r="CQ121" s="70"/>
      <c r="CR121" s="70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</row>
    <row r="122" spans="1:200" ht="45" customHeight="1" x14ac:dyDescent="0.25">
      <c r="A122" s="64" t="s">
        <v>153</v>
      </c>
      <c r="B122" s="52" t="s">
        <v>154</v>
      </c>
      <c r="C122" s="40"/>
      <c r="D122" s="40"/>
      <c r="E122" s="40"/>
      <c r="F122" s="40"/>
      <c r="G122" s="40"/>
      <c r="H122" s="41"/>
      <c r="I122" s="40"/>
      <c r="J122" s="55"/>
      <c r="K122" s="62"/>
      <c r="L122" s="57"/>
      <c r="M122" s="57"/>
      <c r="N122" s="57"/>
      <c r="O122" s="55"/>
      <c r="P122" s="55"/>
      <c r="Q122" s="55"/>
      <c r="R122" s="55"/>
      <c r="S122" s="55"/>
      <c r="T122" s="55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59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55"/>
      <c r="AZ122" s="55"/>
      <c r="BA122" s="63"/>
      <c r="BB122" s="55"/>
      <c r="BC122" s="63"/>
      <c r="BD122" s="55"/>
      <c r="BE122" s="55"/>
      <c r="BF122" s="55"/>
      <c r="BG122" s="55"/>
      <c r="BH122" s="55"/>
      <c r="BI122" s="217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92"/>
      <c r="BV122" s="92"/>
      <c r="BW122" s="92"/>
      <c r="BX122" s="92"/>
      <c r="BY122" s="92"/>
      <c r="BZ122" s="92"/>
      <c r="CA122" s="180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47"/>
    </row>
    <row r="123" spans="1:200" ht="45" customHeight="1" x14ac:dyDescent="0.25">
      <c r="A123" s="64" t="s">
        <v>155</v>
      </c>
      <c r="B123" s="52" t="s">
        <v>156</v>
      </c>
      <c r="C123" s="40"/>
      <c r="D123" s="40"/>
      <c r="E123" s="40"/>
      <c r="F123" s="40"/>
      <c r="G123" s="40"/>
      <c r="H123" s="41"/>
      <c r="I123" s="40"/>
      <c r="J123" s="55"/>
      <c r="K123" s="62"/>
      <c r="L123" s="57"/>
      <c r="M123" s="57"/>
      <c r="N123" s="57"/>
      <c r="O123" s="55"/>
      <c r="P123" s="55"/>
      <c r="Q123" s="55"/>
      <c r="R123" s="55"/>
      <c r="S123" s="55"/>
      <c r="T123" s="55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59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55"/>
      <c r="AZ123" s="55"/>
      <c r="BA123" s="63"/>
      <c r="BB123" s="55"/>
      <c r="BC123" s="63"/>
      <c r="BD123" s="55"/>
      <c r="BE123" s="55"/>
      <c r="BF123" s="55"/>
      <c r="BG123" s="55"/>
      <c r="BH123" s="55"/>
      <c r="BI123" s="217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92"/>
      <c r="BV123" s="92"/>
      <c r="BW123" s="92"/>
      <c r="BX123" s="92"/>
      <c r="BY123" s="92"/>
      <c r="BZ123" s="92"/>
      <c r="CA123" s="180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47"/>
    </row>
    <row r="124" spans="1:200" ht="45" customHeight="1" x14ac:dyDescent="0.25">
      <c r="A124" s="64" t="s">
        <v>157</v>
      </c>
      <c r="B124" s="52" t="s">
        <v>158</v>
      </c>
      <c r="C124" s="40"/>
      <c r="D124" s="40"/>
      <c r="E124" s="40"/>
      <c r="F124" s="40"/>
      <c r="G124" s="40"/>
      <c r="H124" s="41"/>
      <c r="I124" s="40"/>
      <c r="J124" s="55"/>
      <c r="K124" s="62"/>
      <c r="L124" s="57"/>
      <c r="M124" s="57"/>
      <c r="N124" s="57"/>
      <c r="O124" s="55"/>
      <c r="P124" s="55"/>
      <c r="Q124" s="55"/>
      <c r="R124" s="55"/>
      <c r="S124" s="55"/>
      <c r="T124" s="55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59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55"/>
      <c r="AZ124" s="55"/>
      <c r="BA124" s="63"/>
      <c r="BB124" s="55"/>
      <c r="BC124" s="63"/>
      <c r="BD124" s="55"/>
      <c r="BE124" s="55"/>
      <c r="BF124" s="55"/>
      <c r="BG124" s="55"/>
      <c r="BH124" s="55"/>
      <c r="BI124" s="217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92"/>
      <c r="BV124" s="92"/>
      <c r="BW124" s="92"/>
      <c r="BX124" s="92"/>
      <c r="BY124" s="92"/>
      <c r="BZ124" s="92"/>
      <c r="CA124" s="180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47"/>
    </row>
    <row r="125" spans="1:200" ht="45" customHeight="1" x14ac:dyDescent="0.25">
      <c r="A125" s="64" t="s">
        <v>159</v>
      </c>
      <c r="B125" s="52" t="s">
        <v>160</v>
      </c>
      <c r="C125" s="40"/>
      <c r="D125" s="40"/>
      <c r="E125" s="40"/>
      <c r="F125" s="40"/>
      <c r="G125" s="40"/>
      <c r="H125" s="41"/>
      <c r="I125" s="40"/>
      <c r="J125" s="55"/>
      <c r="K125" s="62"/>
      <c r="L125" s="57"/>
      <c r="M125" s="57"/>
      <c r="N125" s="57"/>
      <c r="O125" s="55"/>
      <c r="P125" s="55"/>
      <c r="Q125" s="55"/>
      <c r="R125" s="55"/>
      <c r="S125" s="55"/>
      <c r="T125" s="55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59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55"/>
      <c r="AZ125" s="55"/>
      <c r="BA125" s="63"/>
      <c r="BB125" s="55"/>
      <c r="BC125" s="63"/>
      <c r="BD125" s="55"/>
      <c r="BE125" s="55"/>
      <c r="BF125" s="55"/>
      <c r="BG125" s="55"/>
      <c r="BH125" s="55"/>
      <c r="BI125" s="217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92"/>
      <c r="BV125" s="92"/>
      <c r="BW125" s="92"/>
      <c r="BX125" s="92"/>
      <c r="BY125" s="92"/>
      <c r="BZ125" s="92"/>
      <c r="CA125" s="180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47"/>
    </row>
    <row r="126" spans="1:200" ht="45" customHeight="1" x14ac:dyDescent="0.25">
      <c r="A126" s="64" t="s">
        <v>161</v>
      </c>
      <c r="B126" s="52" t="s">
        <v>162</v>
      </c>
      <c r="C126" s="40"/>
      <c r="D126" s="40"/>
      <c r="E126" s="40"/>
      <c r="F126" s="40"/>
      <c r="G126" s="40"/>
      <c r="H126" s="41"/>
      <c r="I126" s="40"/>
      <c r="J126" s="55"/>
      <c r="K126" s="62"/>
      <c r="L126" s="57"/>
      <c r="M126" s="57"/>
      <c r="N126" s="57"/>
      <c r="O126" s="55"/>
      <c r="P126" s="55"/>
      <c r="Q126" s="55"/>
      <c r="R126" s="55"/>
      <c r="S126" s="55"/>
      <c r="T126" s="55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59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55"/>
      <c r="AZ126" s="55"/>
      <c r="BA126" s="63"/>
      <c r="BB126" s="55"/>
      <c r="BC126" s="63"/>
      <c r="BD126" s="55"/>
      <c r="BE126" s="55"/>
      <c r="BF126" s="55"/>
      <c r="BG126" s="55"/>
      <c r="BH126" s="55"/>
      <c r="BI126" s="217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92"/>
      <c r="BV126" s="92"/>
      <c r="BW126" s="92"/>
      <c r="BX126" s="92"/>
      <c r="BY126" s="92"/>
      <c r="BZ126" s="92"/>
      <c r="CA126" s="180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47"/>
    </row>
    <row r="127" spans="1:200" ht="45" customHeight="1" x14ac:dyDescent="0.25">
      <c r="A127" s="64" t="s">
        <v>163</v>
      </c>
      <c r="B127" s="52" t="s">
        <v>164</v>
      </c>
      <c r="C127" s="40"/>
      <c r="D127" s="40"/>
      <c r="E127" s="40"/>
      <c r="F127" s="40"/>
      <c r="G127" s="40"/>
      <c r="H127" s="41"/>
      <c r="I127" s="40"/>
      <c r="J127" s="55"/>
      <c r="K127" s="62"/>
      <c r="L127" s="57"/>
      <c r="M127" s="57"/>
      <c r="N127" s="57"/>
      <c r="O127" s="55"/>
      <c r="P127" s="55"/>
      <c r="Q127" s="55"/>
      <c r="R127" s="55"/>
      <c r="S127" s="55"/>
      <c r="T127" s="55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59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55"/>
      <c r="AZ127" s="55"/>
      <c r="BA127" s="63"/>
      <c r="BB127" s="55"/>
      <c r="BC127" s="63"/>
      <c r="BD127" s="55"/>
      <c r="BE127" s="55"/>
      <c r="BF127" s="55"/>
      <c r="BG127" s="55"/>
      <c r="BH127" s="55"/>
      <c r="BI127" s="217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92"/>
      <c r="BV127" s="92"/>
      <c r="BW127" s="92"/>
      <c r="BX127" s="92"/>
      <c r="BY127" s="92"/>
      <c r="BZ127" s="92"/>
      <c r="CA127" s="180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47"/>
    </row>
    <row r="128" spans="1:200" ht="45" customHeight="1" x14ac:dyDescent="0.25">
      <c r="A128" s="64" t="s">
        <v>165</v>
      </c>
      <c r="B128" s="52" t="s">
        <v>175</v>
      </c>
      <c r="C128" s="40" t="s">
        <v>106</v>
      </c>
      <c r="D128" s="40"/>
      <c r="E128" s="40"/>
      <c r="F128" s="40"/>
      <c r="G128" s="40"/>
      <c r="H128" s="41">
        <v>4</v>
      </c>
      <c r="I128" s="40"/>
      <c r="J128" s="55"/>
      <c r="K128" s="62"/>
      <c r="L128" s="57"/>
      <c r="M128" s="57"/>
      <c r="N128" s="57"/>
      <c r="O128" s="55"/>
      <c r="P128" s="55"/>
      <c r="Q128" s="55"/>
      <c r="R128" s="55"/>
      <c r="S128" s="55"/>
      <c r="T128" s="55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59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55"/>
      <c r="AZ128" s="55"/>
      <c r="BA128" s="63"/>
      <c r="BB128" s="55"/>
      <c r="BC128" s="63"/>
      <c r="BD128" s="92"/>
      <c r="BE128" s="92"/>
      <c r="BF128" s="55"/>
      <c r="BG128" s="55"/>
      <c r="BH128" s="55"/>
      <c r="BI128" s="217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92"/>
      <c r="BV128" s="92"/>
      <c r="BW128" s="92"/>
      <c r="BX128" s="92"/>
      <c r="BY128" s="92"/>
      <c r="BZ128" s="92"/>
      <c r="CA128" s="180"/>
      <c r="CB128" s="96"/>
      <c r="CC128" s="92"/>
      <c r="CD128" s="92"/>
      <c r="CE128" s="93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47"/>
    </row>
    <row r="129" spans="1:204" ht="45" customHeight="1" x14ac:dyDescent="0.25">
      <c r="A129" s="64" t="s">
        <v>167</v>
      </c>
      <c r="B129" s="52" t="s">
        <v>168</v>
      </c>
      <c r="C129" s="40"/>
      <c r="D129" s="40"/>
      <c r="E129" s="40"/>
      <c r="F129" s="40"/>
      <c r="G129" s="40"/>
      <c r="H129" s="41"/>
      <c r="I129" s="40"/>
      <c r="J129" s="55"/>
      <c r="K129" s="62"/>
      <c r="L129" s="57"/>
      <c r="M129" s="57"/>
      <c r="N129" s="57"/>
      <c r="O129" s="55"/>
      <c r="P129" s="55"/>
      <c r="Q129" s="55"/>
      <c r="R129" s="55"/>
      <c r="S129" s="55"/>
      <c r="T129" s="55"/>
      <c r="U129" s="62"/>
      <c r="V129" s="62"/>
      <c r="W129" s="62"/>
      <c r="X129" s="62"/>
      <c r="Y129" s="62"/>
      <c r="Z129" s="62"/>
      <c r="AA129" s="62"/>
      <c r="AB129" s="62"/>
      <c r="AC129" s="65"/>
      <c r="AD129" s="65"/>
      <c r="AE129" s="65"/>
      <c r="AF129" s="65"/>
      <c r="AG129" s="65"/>
      <c r="AH129" s="65"/>
      <c r="AI129" s="65"/>
      <c r="AJ129" s="59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7"/>
      <c r="AZ129" s="67"/>
      <c r="BA129" s="66"/>
      <c r="BB129" s="67"/>
      <c r="BC129" s="66"/>
      <c r="BD129" s="67"/>
      <c r="BE129" s="67"/>
      <c r="BF129" s="67"/>
      <c r="BG129" s="67"/>
      <c r="BH129" s="67"/>
      <c r="BI129" s="21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180"/>
      <c r="CB129" s="95"/>
      <c r="CC129" s="67"/>
      <c r="CD129" s="67"/>
      <c r="CE129" s="66"/>
      <c r="CF129" s="55"/>
      <c r="CG129" s="55"/>
      <c r="CH129" s="55"/>
      <c r="CI129" s="55"/>
      <c r="CJ129" s="55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47"/>
    </row>
    <row r="130" spans="1:204" ht="45" customHeight="1" x14ac:dyDescent="0.25">
      <c r="A130" s="38">
        <v>6</v>
      </c>
      <c r="B130" s="48" t="s">
        <v>176</v>
      </c>
      <c r="C130" s="40"/>
      <c r="D130" s="40"/>
      <c r="E130" s="40"/>
      <c r="F130" s="40"/>
      <c r="G130" s="40"/>
      <c r="H130" s="41"/>
      <c r="I130" s="40"/>
      <c r="J130" s="55"/>
      <c r="K130" s="62"/>
      <c r="L130" s="57"/>
      <c r="M130" s="57"/>
      <c r="N130" s="57"/>
      <c r="O130" s="55"/>
      <c r="P130" s="55"/>
      <c r="Q130" s="55"/>
      <c r="R130" s="55"/>
      <c r="S130" s="55"/>
      <c r="T130" s="55"/>
      <c r="U130" s="62"/>
      <c r="V130" s="62"/>
      <c r="W130" s="62"/>
      <c r="X130" s="62"/>
      <c r="Y130" s="62"/>
      <c r="Z130" s="62"/>
      <c r="AA130" s="62"/>
      <c r="AB130" s="62"/>
      <c r="AC130" s="65"/>
      <c r="AD130" s="65"/>
      <c r="AE130" s="65"/>
      <c r="AF130" s="65"/>
      <c r="AG130" s="65"/>
      <c r="AH130" s="65"/>
      <c r="AI130" s="65"/>
      <c r="AJ130" s="59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7"/>
      <c r="AZ130" s="67"/>
      <c r="BA130" s="66"/>
      <c r="BB130" s="67"/>
      <c r="BC130" s="66"/>
      <c r="BD130" s="67"/>
      <c r="BE130" s="67"/>
      <c r="BF130" s="67"/>
      <c r="BG130" s="67"/>
      <c r="BH130" s="67"/>
      <c r="BI130" s="21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180"/>
      <c r="CB130" s="95"/>
      <c r="CC130" s="67"/>
      <c r="CD130" s="67"/>
      <c r="CE130" s="66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92"/>
      <c r="EL130" s="92"/>
      <c r="EM130" s="92"/>
      <c r="EN130" s="92"/>
      <c r="EO130" s="92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47"/>
    </row>
    <row r="131" spans="1:204" s="100" customFormat="1" ht="44.25" customHeight="1" x14ac:dyDescent="0.45">
      <c r="A131" s="98"/>
      <c r="B131" s="98"/>
      <c r="C131" s="99"/>
      <c r="D131" s="99"/>
      <c r="E131" s="99"/>
      <c r="F131" s="99"/>
      <c r="G131" s="99"/>
      <c r="H131" s="99"/>
      <c r="I131" s="99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172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219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182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7"/>
      <c r="EK131" s="76"/>
      <c r="EL131" s="76"/>
      <c r="EM131" s="76"/>
      <c r="EN131" s="76"/>
      <c r="EO131" s="77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</row>
    <row r="132" spans="1:204" s="16" customFormat="1" ht="39" customHeight="1" x14ac:dyDescent="0.45">
      <c r="A132" s="537" t="s">
        <v>5</v>
      </c>
      <c r="B132" s="540" t="s">
        <v>6</v>
      </c>
      <c r="C132" s="516" t="s">
        <v>7</v>
      </c>
      <c r="D132" s="137"/>
      <c r="E132" s="137"/>
      <c r="F132" s="137"/>
      <c r="G132" s="137"/>
      <c r="H132" s="516" t="s">
        <v>8</v>
      </c>
      <c r="I132" s="516" t="s">
        <v>9</v>
      </c>
      <c r="J132" s="519" t="s">
        <v>10</v>
      </c>
      <c r="K132" s="519"/>
      <c r="L132" s="519"/>
      <c r="M132" s="519"/>
      <c r="N132" s="519"/>
      <c r="O132" s="519"/>
      <c r="P132" s="519"/>
      <c r="Q132" s="519"/>
      <c r="R132" s="519"/>
      <c r="S132" s="519"/>
      <c r="T132" s="519"/>
      <c r="U132" s="519"/>
      <c r="V132" s="519"/>
      <c r="W132" s="519"/>
      <c r="X132" s="519"/>
      <c r="Y132" s="519"/>
      <c r="Z132" s="524" t="s">
        <v>11</v>
      </c>
      <c r="AA132" s="524"/>
      <c r="AB132" s="524"/>
      <c r="AC132" s="524"/>
      <c r="AD132" s="524"/>
      <c r="AE132" s="524"/>
      <c r="AF132" s="524"/>
      <c r="AG132" s="524"/>
      <c r="AH132" s="524"/>
      <c r="AI132" s="524"/>
      <c r="AJ132" s="524"/>
      <c r="AK132" s="524"/>
      <c r="AL132" s="524"/>
      <c r="AM132" s="524"/>
      <c r="AN132" s="524"/>
      <c r="AO132" s="524"/>
      <c r="AP132" s="524"/>
      <c r="AQ132" s="524"/>
      <c r="AR132" s="524"/>
      <c r="AS132" s="524"/>
      <c r="AT132" s="524"/>
      <c r="AU132" s="524"/>
      <c r="AV132" s="524"/>
      <c r="AW132" s="524"/>
      <c r="AX132" s="524"/>
      <c r="AY132" s="524"/>
      <c r="AZ132" s="524"/>
      <c r="BA132" s="524"/>
      <c r="BB132" s="524"/>
      <c r="BC132" s="524"/>
      <c r="BD132" s="524"/>
      <c r="BE132" s="524"/>
      <c r="BF132" s="524"/>
      <c r="BG132" s="524"/>
      <c r="BH132" s="524"/>
      <c r="BI132" s="524"/>
      <c r="BJ132" s="524"/>
      <c r="BK132" s="524"/>
      <c r="BL132" s="524"/>
      <c r="BM132" s="524"/>
      <c r="BN132" s="524"/>
      <c r="BO132" s="524"/>
      <c r="BP132" s="524"/>
      <c r="BQ132" s="524"/>
      <c r="BR132" s="524"/>
      <c r="BS132" s="524"/>
      <c r="BT132" s="524"/>
      <c r="BU132" s="524"/>
      <c r="BV132" s="524"/>
      <c r="BW132" s="524"/>
      <c r="BX132" s="524"/>
      <c r="BY132" s="524"/>
      <c r="BZ132" s="524"/>
      <c r="CA132" s="524"/>
      <c r="CB132" s="524"/>
      <c r="CC132" s="524"/>
      <c r="CD132" s="524"/>
      <c r="CE132" s="524"/>
      <c r="CF132" s="525" t="s">
        <v>12</v>
      </c>
      <c r="CG132" s="525"/>
      <c r="CH132" s="525"/>
      <c r="CI132" s="525"/>
      <c r="CJ132" s="525"/>
      <c r="CK132" s="525"/>
      <c r="CL132" s="525"/>
      <c r="CM132" s="525"/>
      <c r="CN132" s="525"/>
      <c r="CO132" s="525"/>
      <c r="CP132" s="525"/>
      <c r="CQ132" s="525"/>
      <c r="CR132" s="525"/>
      <c r="CS132" s="525"/>
      <c r="CT132" s="525"/>
      <c r="CU132" s="525"/>
      <c r="CV132" s="525"/>
      <c r="CW132" s="525"/>
      <c r="CX132" s="525"/>
      <c r="CY132" s="525"/>
      <c r="CZ132" s="525"/>
      <c r="DA132" s="525"/>
      <c r="DB132" s="525"/>
      <c r="DC132" s="525"/>
      <c r="DD132" s="525"/>
      <c r="DE132" s="525"/>
      <c r="DF132" s="525"/>
      <c r="DG132" s="525"/>
      <c r="DH132" s="525"/>
      <c r="DI132" s="525"/>
      <c r="DJ132" s="525"/>
      <c r="DK132" s="525"/>
      <c r="DL132" s="525"/>
      <c r="DM132" s="525"/>
      <c r="DN132" s="525"/>
      <c r="DO132" s="525"/>
      <c r="DP132" s="525"/>
      <c r="DQ132" s="525"/>
      <c r="DR132" s="525"/>
      <c r="DS132" s="525"/>
      <c r="DT132" s="525"/>
      <c r="DU132" s="525"/>
      <c r="DV132" s="525"/>
      <c r="DW132" s="525"/>
      <c r="DX132" s="525"/>
      <c r="DY132" s="525"/>
      <c r="DZ132" s="525"/>
      <c r="EA132" s="525"/>
      <c r="EB132" s="525"/>
      <c r="EC132" s="525"/>
      <c r="ED132" s="525"/>
      <c r="EE132" s="525"/>
      <c r="EF132" s="525"/>
      <c r="EG132" s="525"/>
      <c r="EH132" s="525"/>
      <c r="EI132" s="525"/>
      <c r="EJ132" s="525"/>
      <c r="EK132" s="519" t="s">
        <v>13</v>
      </c>
      <c r="EL132" s="519"/>
      <c r="EM132" s="519"/>
      <c r="EN132" s="519"/>
      <c r="EO132" s="519"/>
      <c r="EP132" s="519"/>
      <c r="EQ132" s="519"/>
      <c r="ER132" s="519"/>
      <c r="ES132" s="519"/>
      <c r="ET132" s="519"/>
      <c r="EU132" s="519"/>
      <c r="EV132" s="519"/>
      <c r="EW132" s="519"/>
      <c r="EX132" s="519"/>
      <c r="EY132" s="519"/>
      <c r="EZ132" s="519"/>
      <c r="FA132" s="519"/>
      <c r="FB132" s="519"/>
      <c r="FC132" s="519"/>
      <c r="FD132" s="519"/>
      <c r="FE132" s="519"/>
      <c r="FF132" s="519"/>
      <c r="FG132" s="519"/>
      <c r="FH132" s="519"/>
      <c r="FI132" s="519"/>
      <c r="FJ132" s="519"/>
      <c r="FK132" s="519"/>
      <c r="FL132" s="519"/>
      <c r="FM132" s="519"/>
      <c r="FN132" s="519"/>
      <c r="FO132" s="519"/>
      <c r="FP132" s="519"/>
      <c r="FQ132" s="519"/>
      <c r="FR132" s="519"/>
      <c r="FS132" s="519"/>
      <c r="FT132" s="519"/>
      <c r="FU132" s="519"/>
      <c r="FV132" s="519"/>
      <c r="FW132" s="519"/>
      <c r="FX132" s="519"/>
      <c r="FY132" s="519"/>
      <c r="FZ132" s="519"/>
      <c r="GA132" s="519"/>
      <c r="GB132" s="519"/>
      <c r="GC132" s="519"/>
      <c r="GD132" s="519"/>
      <c r="GE132" s="519"/>
      <c r="GF132" s="519"/>
      <c r="GG132" s="519"/>
      <c r="GH132" s="519"/>
      <c r="GI132" s="519"/>
      <c r="GJ132" s="519"/>
      <c r="GK132" s="519"/>
      <c r="GL132" s="519"/>
      <c r="GM132" s="519"/>
      <c r="GN132" s="519"/>
      <c r="GO132" s="519"/>
      <c r="GP132" s="519"/>
      <c r="GQ132" s="519"/>
      <c r="GR132" s="547" t="s">
        <v>14</v>
      </c>
      <c r="GS132" s="15"/>
      <c r="GT132" s="15"/>
      <c r="GU132" s="15"/>
      <c r="GV132" s="15"/>
    </row>
    <row r="133" spans="1:204" s="19" customFormat="1" ht="42" customHeight="1" x14ac:dyDescent="0.4">
      <c r="A133" s="538"/>
      <c r="B133" s="540"/>
      <c r="C133" s="517"/>
      <c r="D133" s="138"/>
      <c r="E133" s="138"/>
      <c r="F133" s="138"/>
      <c r="G133" s="138"/>
      <c r="H133" s="517"/>
      <c r="I133" s="517"/>
      <c r="J133" s="17" t="s">
        <v>15</v>
      </c>
      <c r="K133" s="528" t="s">
        <v>16</v>
      </c>
      <c r="L133" s="529"/>
      <c r="M133" s="529"/>
      <c r="N133" s="529"/>
      <c r="O133" s="530"/>
      <c r="P133" s="531" t="s">
        <v>17</v>
      </c>
      <c r="Q133" s="532"/>
      <c r="R133" s="532"/>
      <c r="S133" s="532"/>
      <c r="T133" s="533"/>
      <c r="U133" s="531" t="s">
        <v>18</v>
      </c>
      <c r="V133" s="532"/>
      <c r="W133" s="532"/>
      <c r="X133" s="532"/>
      <c r="Y133" s="533"/>
      <c r="Z133" s="531" t="s">
        <v>19</v>
      </c>
      <c r="AA133" s="532"/>
      <c r="AB133" s="532"/>
      <c r="AC133" s="532"/>
      <c r="AD133" s="533"/>
      <c r="AE133" s="531" t="s">
        <v>20</v>
      </c>
      <c r="AF133" s="532"/>
      <c r="AG133" s="532"/>
      <c r="AH133" s="532"/>
      <c r="AI133" s="533"/>
      <c r="AJ133" s="531" t="s">
        <v>21</v>
      </c>
      <c r="AK133" s="532"/>
      <c r="AL133" s="532"/>
      <c r="AM133" s="532"/>
      <c r="AN133" s="533"/>
      <c r="AO133" s="531" t="s">
        <v>22</v>
      </c>
      <c r="AP133" s="532"/>
      <c r="AQ133" s="532"/>
      <c r="AR133" s="532"/>
      <c r="AS133" s="533"/>
      <c r="AT133" s="531" t="s">
        <v>23</v>
      </c>
      <c r="AU133" s="532"/>
      <c r="AV133" s="532"/>
      <c r="AW133" s="532"/>
      <c r="AX133" s="533"/>
      <c r="AY133" s="531" t="s">
        <v>24</v>
      </c>
      <c r="AZ133" s="532"/>
      <c r="BA133" s="532"/>
      <c r="BB133" s="532"/>
      <c r="BC133" s="533"/>
      <c r="BD133" s="531" t="s">
        <v>25</v>
      </c>
      <c r="BE133" s="532"/>
      <c r="BF133" s="532"/>
      <c r="BG133" s="532"/>
      <c r="BH133" s="533"/>
      <c r="BI133" s="531" t="s">
        <v>26</v>
      </c>
      <c r="BJ133" s="532"/>
      <c r="BK133" s="532"/>
      <c r="BL133" s="532"/>
      <c r="BM133" s="533"/>
      <c r="BN133" s="531" t="s">
        <v>15</v>
      </c>
      <c r="BO133" s="532"/>
      <c r="BP133" s="532"/>
      <c r="BQ133" s="532"/>
      <c r="BR133" s="531" t="s">
        <v>16</v>
      </c>
      <c r="BS133" s="532"/>
      <c r="BT133" s="532"/>
      <c r="BU133" s="532"/>
      <c r="BV133" s="533"/>
      <c r="BW133" s="531" t="s">
        <v>17</v>
      </c>
      <c r="BX133" s="532"/>
      <c r="BY133" s="532"/>
      <c r="BZ133" s="532"/>
      <c r="CA133" s="533"/>
      <c r="CB133" s="531" t="s">
        <v>18</v>
      </c>
      <c r="CC133" s="532"/>
      <c r="CD133" s="532"/>
      <c r="CE133" s="532"/>
      <c r="CF133" s="541" t="s">
        <v>27</v>
      </c>
      <c r="CG133" s="542"/>
      <c r="CH133" s="542"/>
      <c r="CI133" s="542"/>
      <c r="CJ133" s="543"/>
      <c r="CK133" s="541" t="s">
        <v>20</v>
      </c>
      <c r="CL133" s="542"/>
      <c r="CM133" s="542"/>
      <c r="CN133" s="542"/>
      <c r="CO133" s="541" t="s">
        <v>21</v>
      </c>
      <c r="CP133" s="542"/>
      <c r="CQ133" s="542"/>
      <c r="CR133" s="542"/>
      <c r="CS133" s="541" t="s">
        <v>22</v>
      </c>
      <c r="CT133" s="542"/>
      <c r="CU133" s="542"/>
      <c r="CV133" s="542"/>
      <c r="CW133" s="543"/>
      <c r="CX133" s="541" t="s">
        <v>23</v>
      </c>
      <c r="CY133" s="542"/>
      <c r="CZ133" s="542"/>
      <c r="DA133" s="542"/>
      <c r="DB133" s="543"/>
      <c r="DC133" s="541" t="s">
        <v>24</v>
      </c>
      <c r="DD133" s="542"/>
      <c r="DE133" s="542"/>
      <c r="DF133" s="542"/>
      <c r="DG133" s="543"/>
      <c r="DH133" s="541" t="s">
        <v>25</v>
      </c>
      <c r="DI133" s="542"/>
      <c r="DJ133" s="542"/>
      <c r="DK133" s="542"/>
      <c r="DL133" s="543"/>
      <c r="DM133" s="541" t="s">
        <v>26</v>
      </c>
      <c r="DN133" s="542"/>
      <c r="DO133" s="542"/>
      <c r="DP133" s="542"/>
      <c r="DQ133" s="543"/>
      <c r="DR133" s="541" t="s">
        <v>15</v>
      </c>
      <c r="DS133" s="542"/>
      <c r="DT133" s="542"/>
      <c r="DU133" s="542"/>
      <c r="DV133" s="543"/>
      <c r="DW133" s="541" t="s">
        <v>16</v>
      </c>
      <c r="DX133" s="542"/>
      <c r="DY133" s="542"/>
      <c r="DZ133" s="542"/>
      <c r="EA133" s="543"/>
      <c r="EB133" s="541" t="s">
        <v>17</v>
      </c>
      <c r="EC133" s="542"/>
      <c r="ED133" s="542"/>
      <c r="EE133" s="542"/>
      <c r="EF133" s="541" t="s">
        <v>18</v>
      </c>
      <c r="EG133" s="542"/>
      <c r="EH133" s="542"/>
      <c r="EI133" s="542"/>
      <c r="EJ133" s="543"/>
      <c r="EK133" s="531" t="s">
        <v>27</v>
      </c>
      <c r="EL133" s="532"/>
      <c r="EM133" s="532"/>
      <c r="EN133" s="532"/>
      <c r="EO133" s="533"/>
      <c r="EP133" s="531" t="s">
        <v>20</v>
      </c>
      <c r="EQ133" s="532"/>
      <c r="ER133" s="532"/>
      <c r="ES133" s="532"/>
      <c r="ET133" s="531" t="s">
        <v>21</v>
      </c>
      <c r="EU133" s="532"/>
      <c r="EV133" s="532"/>
      <c r="EW133" s="532"/>
      <c r="EX133" s="533"/>
      <c r="EY133" s="531" t="s">
        <v>22</v>
      </c>
      <c r="EZ133" s="532"/>
      <c r="FA133" s="532"/>
      <c r="FB133" s="532"/>
      <c r="FC133" s="533"/>
      <c r="FD133" s="531" t="s">
        <v>23</v>
      </c>
      <c r="FE133" s="532"/>
      <c r="FF133" s="532"/>
      <c r="FG133" s="532"/>
      <c r="FH133" s="533"/>
      <c r="FI133" s="531" t="s">
        <v>24</v>
      </c>
      <c r="FJ133" s="532"/>
      <c r="FK133" s="532"/>
      <c r="FL133" s="532"/>
      <c r="FM133" s="533"/>
      <c r="FN133" s="531" t="s">
        <v>25</v>
      </c>
      <c r="FO133" s="532"/>
      <c r="FP133" s="532"/>
      <c r="FQ133" s="532"/>
      <c r="FR133" s="533"/>
      <c r="FS133" s="544" t="s">
        <v>26</v>
      </c>
      <c r="FT133" s="545"/>
      <c r="FU133" s="545"/>
      <c r="FV133" s="545"/>
      <c r="FW133" s="546"/>
      <c r="FX133" s="534" t="s">
        <v>15</v>
      </c>
      <c r="FY133" s="535"/>
      <c r="FZ133" s="535"/>
      <c r="GA133" s="535"/>
      <c r="GB133" s="536"/>
      <c r="GC133" s="534" t="s">
        <v>16</v>
      </c>
      <c r="GD133" s="535"/>
      <c r="GE133" s="535"/>
      <c r="GF133" s="535"/>
      <c r="GG133" s="536"/>
      <c r="GH133" s="534" t="s">
        <v>17</v>
      </c>
      <c r="GI133" s="535"/>
      <c r="GJ133" s="535"/>
      <c r="GK133" s="535"/>
      <c r="GL133" s="536"/>
      <c r="GM133" s="534" t="s">
        <v>18</v>
      </c>
      <c r="GN133" s="535"/>
      <c r="GO133" s="535"/>
      <c r="GP133" s="535"/>
      <c r="GQ133" s="536"/>
      <c r="GR133" s="548"/>
      <c r="GS133" s="18"/>
      <c r="GT133" s="18"/>
      <c r="GU133" s="18"/>
      <c r="GV133" s="18"/>
    </row>
    <row r="134" spans="1:204" s="29" customFormat="1" ht="105" customHeight="1" x14ac:dyDescent="0.3">
      <c r="A134" s="539"/>
      <c r="B134" s="540"/>
      <c r="C134" s="518"/>
      <c r="D134" s="139"/>
      <c r="E134" s="139"/>
      <c r="F134" s="139"/>
      <c r="G134" s="139"/>
      <c r="H134" s="518"/>
      <c r="I134" s="518"/>
      <c r="J134" s="20" t="s">
        <v>28</v>
      </c>
      <c r="K134" s="20" t="s">
        <v>29</v>
      </c>
      <c r="L134" s="20" t="s">
        <v>30</v>
      </c>
      <c r="M134" s="20" t="s">
        <v>31</v>
      </c>
      <c r="N134" s="20" t="s">
        <v>32</v>
      </c>
      <c r="O134" s="20" t="s">
        <v>33</v>
      </c>
      <c r="P134" s="20" t="s">
        <v>34</v>
      </c>
      <c r="Q134" s="20" t="s">
        <v>35</v>
      </c>
      <c r="R134" s="20" t="s">
        <v>36</v>
      </c>
      <c r="S134" s="20" t="s">
        <v>37</v>
      </c>
      <c r="T134" s="20" t="s">
        <v>38</v>
      </c>
      <c r="U134" s="20" t="s">
        <v>39</v>
      </c>
      <c r="V134" s="20" t="s">
        <v>40</v>
      </c>
      <c r="W134" s="20" t="s">
        <v>41</v>
      </c>
      <c r="X134" s="20" t="s">
        <v>42</v>
      </c>
      <c r="Y134" s="20" t="s">
        <v>43</v>
      </c>
      <c r="Z134" s="20" t="s">
        <v>44</v>
      </c>
      <c r="AA134" s="20" t="s">
        <v>45</v>
      </c>
      <c r="AB134" s="20" t="s">
        <v>46</v>
      </c>
      <c r="AC134" s="20" t="s">
        <v>47</v>
      </c>
      <c r="AD134" s="20" t="s">
        <v>48</v>
      </c>
      <c r="AE134" s="20" t="s">
        <v>49</v>
      </c>
      <c r="AF134" s="20" t="s">
        <v>50</v>
      </c>
      <c r="AG134" s="20" t="s">
        <v>51</v>
      </c>
      <c r="AH134" s="20" t="s">
        <v>52</v>
      </c>
      <c r="AI134" s="20" t="s">
        <v>53</v>
      </c>
      <c r="AJ134" s="170" t="s">
        <v>39</v>
      </c>
      <c r="AK134" s="20" t="s">
        <v>40</v>
      </c>
      <c r="AL134" s="20" t="s">
        <v>41</v>
      </c>
      <c r="AM134" s="20" t="s">
        <v>42</v>
      </c>
      <c r="AN134" s="20" t="s">
        <v>43</v>
      </c>
      <c r="AO134" s="20" t="s">
        <v>44</v>
      </c>
      <c r="AP134" s="20" t="s">
        <v>45</v>
      </c>
      <c r="AQ134" s="20" t="s">
        <v>46</v>
      </c>
      <c r="AR134" s="20" t="s">
        <v>47</v>
      </c>
      <c r="AS134" s="20" t="s">
        <v>54</v>
      </c>
      <c r="AT134" s="20" t="s">
        <v>34</v>
      </c>
      <c r="AU134" s="20" t="s">
        <v>35</v>
      </c>
      <c r="AV134" s="20" t="s">
        <v>36</v>
      </c>
      <c r="AW134" s="20" t="s">
        <v>37</v>
      </c>
      <c r="AX134" s="20" t="s">
        <v>55</v>
      </c>
      <c r="AY134" s="20" t="s">
        <v>56</v>
      </c>
      <c r="AZ134" s="20" t="s">
        <v>57</v>
      </c>
      <c r="BA134" s="20" t="s">
        <v>58</v>
      </c>
      <c r="BB134" s="20" t="s">
        <v>59</v>
      </c>
      <c r="BC134" s="20" t="s">
        <v>60</v>
      </c>
      <c r="BD134" s="20" t="s">
        <v>44</v>
      </c>
      <c r="BE134" s="20" t="s">
        <v>45</v>
      </c>
      <c r="BF134" s="20" t="s">
        <v>46</v>
      </c>
      <c r="BG134" s="20" t="s">
        <v>47</v>
      </c>
      <c r="BH134" s="20" t="s">
        <v>48</v>
      </c>
      <c r="BI134" s="214" t="s">
        <v>49</v>
      </c>
      <c r="BJ134" s="20" t="s">
        <v>50</v>
      </c>
      <c r="BK134" s="20" t="s">
        <v>51</v>
      </c>
      <c r="BL134" s="20" t="s">
        <v>52</v>
      </c>
      <c r="BM134" s="20" t="s">
        <v>61</v>
      </c>
      <c r="BN134" s="20" t="s">
        <v>29</v>
      </c>
      <c r="BO134" s="20" t="s">
        <v>30</v>
      </c>
      <c r="BP134" s="20" t="s">
        <v>31</v>
      </c>
      <c r="BQ134" s="20" t="s">
        <v>62</v>
      </c>
      <c r="BR134" s="20" t="s">
        <v>63</v>
      </c>
      <c r="BS134" s="20" t="s">
        <v>64</v>
      </c>
      <c r="BT134" s="20" t="s">
        <v>65</v>
      </c>
      <c r="BU134" s="20" t="s">
        <v>66</v>
      </c>
      <c r="BV134" s="20" t="s">
        <v>67</v>
      </c>
      <c r="BW134" s="20" t="s">
        <v>39</v>
      </c>
      <c r="BX134" s="20" t="s">
        <v>40</v>
      </c>
      <c r="BY134" s="20" t="s">
        <v>41</v>
      </c>
      <c r="BZ134" s="20" t="s">
        <v>42</v>
      </c>
      <c r="CA134" s="177" t="s">
        <v>28</v>
      </c>
      <c r="CB134" s="20" t="s">
        <v>29</v>
      </c>
      <c r="CC134" s="20" t="s">
        <v>30</v>
      </c>
      <c r="CD134" s="20" t="s">
        <v>31</v>
      </c>
      <c r="CE134" s="20" t="s">
        <v>68</v>
      </c>
      <c r="CF134" s="20" t="s">
        <v>49</v>
      </c>
      <c r="CG134" s="20" t="s">
        <v>69</v>
      </c>
      <c r="CH134" s="20" t="s">
        <v>70</v>
      </c>
      <c r="CI134" s="20" t="s">
        <v>71</v>
      </c>
      <c r="CJ134" s="20" t="s">
        <v>55</v>
      </c>
      <c r="CK134" s="20" t="s">
        <v>29</v>
      </c>
      <c r="CL134" s="20" t="s">
        <v>72</v>
      </c>
      <c r="CM134" s="20" t="s">
        <v>73</v>
      </c>
      <c r="CN134" s="20" t="s">
        <v>74</v>
      </c>
      <c r="CO134" s="20" t="s">
        <v>29</v>
      </c>
      <c r="CP134" s="20" t="s">
        <v>72</v>
      </c>
      <c r="CQ134" s="20" t="s">
        <v>73</v>
      </c>
      <c r="CR134" s="20" t="s">
        <v>75</v>
      </c>
      <c r="CS134" s="20" t="s">
        <v>34</v>
      </c>
      <c r="CT134" s="20" t="s">
        <v>76</v>
      </c>
      <c r="CU134" s="20" t="s">
        <v>77</v>
      </c>
      <c r="CV134" s="20" t="s">
        <v>78</v>
      </c>
      <c r="CW134" s="20" t="s">
        <v>79</v>
      </c>
      <c r="CX134" s="20" t="s">
        <v>39</v>
      </c>
      <c r="CY134" s="20" t="s">
        <v>80</v>
      </c>
      <c r="CZ134" s="20" t="s">
        <v>81</v>
      </c>
      <c r="DA134" s="20" t="s">
        <v>82</v>
      </c>
      <c r="DB134" s="20" t="s">
        <v>61</v>
      </c>
      <c r="DC134" s="20" t="s">
        <v>83</v>
      </c>
      <c r="DD134" s="20" t="s">
        <v>84</v>
      </c>
      <c r="DE134" s="20" t="s">
        <v>85</v>
      </c>
      <c r="DF134" s="20" t="s">
        <v>86</v>
      </c>
      <c r="DG134" s="20" t="s">
        <v>87</v>
      </c>
      <c r="DH134" s="20" t="s">
        <v>34</v>
      </c>
      <c r="DI134" s="20" t="s">
        <v>76</v>
      </c>
      <c r="DJ134" s="20" t="s">
        <v>77</v>
      </c>
      <c r="DK134" s="20" t="s">
        <v>78</v>
      </c>
      <c r="DL134" s="20" t="s">
        <v>67</v>
      </c>
      <c r="DM134" s="20" t="s">
        <v>56</v>
      </c>
      <c r="DN134" s="20" t="s">
        <v>88</v>
      </c>
      <c r="DO134" s="20" t="s">
        <v>89</v>
      </c>
      <c r="DP134" s="20" t="s">
        <v>90</v>
      </c>
      <c r="DQ134" s="20" t="s">
        <v>28</v>
      </c>
      <c r="DR134" s="20" t="s">
        <v>63</v>
      </c>
      <c r="DS134" s="20" t="s">
        <v>91</v>
      </c>
      <c r="DT134" s="20" t="s">
        <v>92</v>
      </c>
      <c r="DU134" s="20" t="s">
        <v>93</v>
      </c>
      <c r="DV134" s="20" t="s">
        <v>54</v>
      </c>
      <c r="DW134" s="20" t="s">
        <v>49</v>
      </c>
      <c r="DX134" s="20" t="s">
        <v>69</v>
      </c>
      <c r="DY134" s="20" t="s">
        <v>70</v>
      </c>
      <c r="DZ134" s="20" t="s">
        <v>71</v>
      </c>
      <c r="EA134" s="20" t="s">
        <v>55</v>
      </c>
      <c r="EB134" s="20" t="s">
        <v>29</v>
      </c>
      <c r="EC134" s="20" t="s">
        <v>72</v>
      </c>
      <c r="ED134" s="20" t="s">
        <v>73</v>
      </c>
      <c r="EE134" s="20" t="s">
        <v>94</v>
      </c>
      <c r="EF134" s="20" t="s">
        <v>63</v>
      </c>
      <c r="EG134" s="20" t="s">
        <v>91</v>
      </c>
      <c r="EH134" s="20" t="s">
        <v>92</v>
      </c>
      <c r="EI134" s="20" t="s">
        <v>93</v>
      </c>
      <c r="EJ134" s="20" t="s">
        <v>48</v>
      </c>
      <c r="EK134" s="20" t="s">
        <v>39</v>
      </c>
      <c r="EL134" s="20" t="s">
        <v>80</v>
      </c>
      <c r="EM134" s="20" t="s">
        <v>81</v>
      </c>
      <c r="EN134" s="20" t="s">
        <v>82</v>
      </c>
      <c r="EO134" s="20" t="s">
        <v>61</v>
      </c>
      <c r="EP134" s="20" t="s">
        <v>83</v>
      </c>
      <c r="EQ134" s="20" t="s">
        <v>84</v>
      </c>
      <c r="ER134" s="20" t="s">
        <v>85</v>
      </c>
      <c r="ES134" s="20" t="s">
        <v>86</v>
      </c>
      <c r="ET134" s="20" t="s">
        <v>83</v>
      </c>
      <c r="EU134" s="20" t="s">
        <v>84</v>
      </c>
      <c r="EV134" s="20" t="s">
        <v>85</v>
      </c>
      <c r="EW134" s="20" t="s">
        <v>86</v>
      </c>
      <c r="EX134" s="20" t="s">
        <v>33</v>
      </c>
      <c r="EY134" s="20" t="s">
        <v>49</v>
      </c>
      <c r="EZ134" s="20" t="s">
        <v>69</v>
      </c>
      <c r="FA134" s="20" t="s">
        <v>70</v>
      </c>
      <c r="FB134" s="20" t="s">
        <v>71</v>
      </c>
      <c r="FC134" s="20" t="s">
        <v>38</v>
      </c>
      <c r="FD134" s="20" t="s">
        <v>49</v>
      </c>
      <c r="FE134" s="20" t="s">
        <v>69</v>
      </c>
      <c r="FF134" s="20" t="s">
        <v>70</v>
      </c>
      <c r="FG134" s="20" t="s">
        <v>71</v>
      </c>
      <c r="FH134" s="20" t="s">
        <v>38</v>
      </c>
      <c r="FI134" s="20" t="s">
        <v>56</v>
      </c>
      <c r="FJ134" s="20" t="s">
        <v>88</v>
      </c>
      <c r="FK134" s="20" t="s">
        <v>89</v>
      </c>
      <c r="FL134" s="20" t="s">
        <v>90</v>
      </c>
      <c r="FM134" s="20" t="s">
        <v>28</v>
      </c>
      <c r="FN134" s="21"/>
      <c r="FO134" s="22"/>
      <c r="FP134" s="22"/>
      <c r="FQ134" s="22"/>
      <c r="FR134" s="23"/>
      <c r="FS134" s="24"/>
      <c r="FT134" s="25"/>
      <c r="FU134" s="25"/>
      <c r="FV134" s="25"/>
      <c r="FW134" s="26"/>
      <c r="FX134" s="24"/>
      <c r="FY134" s="25"/>
      <c r="FZ134" s="25"/>
      <c r="GA134" s="25"/>
      <c r="GB134" s="26"/>
      <c r="GC134" s="24"/>
      <c r="GD134" s="25"/>
      <c r="GE134" s="25"/>
      <c r="GF134" s="25"/>
      <c r="GG134" s="26"/>
      <c r="GH134" s="24"/>
      <c r="GI134" s="25"/>
      <c r="GJ134" s="25"/>
      <c r="GK134" s="25"/>
      <c r="GL134" s="26"/>
      <c r="GM134" s="24"/>
      <c r="GN134" s="25"/>
      <c r="GO134" s="25"/>
      <c r="GP134" s="25"/>
      <c r="GQ134" s="26"/>
      <c r="GR134" s="549"/>
      <c r="GS134" s="28"/>
      <c r="GT134" s="28"/>
      <c r="GU134" s="28"/>
      <c r="GV134" s="28"/>
    </row>
    <row r="135" spans="1:204" s="29" customFormat="1" ht="105" customHeight="1" x14ac:dyDescent="0.3">
      <c r="A135" s="78"/>
      <c r="B135" s="101" t="s">
        <v>180</v>
      </c>
      <c r="C135" s="31"/>
      <c r="D135" s="31"/>
      <c r="E135" s="31"/>
      <c r="F135" s="31"/>
      <c r="G135" s="31"/>
      <c r="H135" s="32"/>
      <c r="I135" s="33"/>
      <c r="J135" s="80"/>
      <c r="K135" s="21"/>
      <c r="L135" s="22"/>
      <c r="M135" s="22"/>
      <c r="N135" s="22"/>
      <c r="O135" s="22"/>
      <c r="P135" s="21"/>
      <c r="Q135" s="22"/>
      <c r="R135" s="22"/>
      <c r="S135" s="22"/>
      <c r="T135" s="23"/>
      <c r="U135" s="21"/>
      <c r="V135" s="22"/>
      <c r="W135" s="22"/>
      <c r="X135" s="22"/>
      <c r="Y135" s="23"/>
      <c r="Z135" s="21"/>
      <c r="AA135" s="22"/>
      <c r="AB135" s="22"/>
      <c r="AC135" s="22"/>
      <c r="AD135" s="23"/>
      <c r="AE135" s="21"/>
      <c r="AF135" s="22"/>
      <c r="AG135" s="22"/>
      <c r="AH135" s="22"/>
      <c r="AI135" s="23"/>
      <c r="AJ135" s="171"/>
      <c r="AK135" s="22"/>
      <c r="AL135" s="22"/>
      <c r="AM135" s="22"/>
      <c r="AN135" s="23"/>
      <c r="AO135" s="21"/>
      <c r="AP135" s="22"/>
      <c r="AQ135" s="22"/>
      <c r="AR135" s="22"/>
      <c r="AS135" s="23"/>
      <c r="AT135" s="21"/>
      <c r="AU135" s="22"/>
      <c r="AV135" s="22"/>
      <c r="AW135" s="22"/>
      <c r="AX135" s="23"/>
      <c r="AY135" s="21"/>
      <c r="AZ135" s="22"/>
      <c r="BA135" s="22"/>
      <c r="BB135" s="22"/>
      <c r="BC135" s="23"/>
      <c r="BD135" s="21"/>
      <c r="BE135" s="22"/>
      <c r="BF135" s="22"/>
      <c r="BG135" s="22"/>
      <c r="BH135" s="23"/>
      <c r="BI135" s="215"/>
      <c r="BJ135" s="22"/>
      <c r="BK135" s="22"/>
      <c r="BL135" s="22"/>
      <c r="BM135" s="23"/>
      <c r="BN135" s="21"/>
      <c r="BO135" s="22"/>
      <c r="BP135" s="22"/>
      <c r="BQ135" s="22"/>
      <c r="BR135" s="21"/>
      <c r="BS135" s="22"/>
      <c r="BT135" s="22"/>
      <c r="BU135" s="22"/>
      <c r="BV135" s="23"/>
      <c r="BW135" s="21"/>
      <c r="BX135" s="22"/>
      <c r="BY135" s="22"/>
      <c r="BZ135" s="22"/>
      <c r="CA135" s="178"/>
      <c r="CB135" s="21"/>
      <c r="CC135" s="22"/>
      <c r="CD135" s="22"/>
      <c r="CE135" s="22"/>
      <c r="CF135" s="21"/>
      <c r="CG135" s="22"/>
      <c r="CH135" s="22"/>
      <c r="CI135" s="22"/>
      <c r="CJ135" s="23"/>
      <c r="CK135" s="21"/>
      <c r="CL135" s="22"/>
      <c r="CM135" s="22"/>
      <c r="CN135" s="22"/>
      <c r="CO135" s="21"/>
      <c r="CP135" s="22"/>
      <c r="CQ135" s="22"/>
      <c r="CR135" s="22"/>
      <c r="CS135" s="21"/>
      <c r="CT135" s="22"/>
      <c r="CU135" s="22"/>
      <c r="CV135" s="22"/>
      <c r="CW135" s="23"/>
      <c r="CX135" s="21"/>
      <c r="CY135" s="22"/>
      <c r="CZ135" s="22"/>
      <c r="DA135" s="22"/>
      <c r="DB135" s="23"/>
      <c r="DC135" s="21"/>
      <c r="DD135" s="22"/>
      <c r="DE135" s="22"/>
      <c r="DF135" s="22"/>
      <c r="DG135" s="23"/>
      <c r="DH135" s="21"/>
      <c r="DI135" s="22"/>
      <c r="DJ135" s="22"/>
      <c r="DK135" s="22"/>
      <c r="DL135" s="23"/>
      <c r="DM135" s="21"/>
      <c r="DN135" s="22"/>
      <c r="DO135" s="22"/>
      <c r="DP135" s="22"/>
      <c r="DQ135" s="23"/>
      <c r="DR135" s="21"/>
      <c r="DS135" s="22"/>
      <c r="DT135" s="22"/>
      <c r="DU135" s="22"/>
      <c r="DV135" s="23"/>
      <c r="DW135" s="21"/>
      <c r="DX135" s="22"/>
      <c r="DY135" s="22"/>
      <c r="DZ135" s="22"/>
      <c r="EA135" s="23"/>
      <c r="EB135" s="21"/>
      <c r="EC135" s="22"/>
      <c r="ED135" s="22"/>
      <c r="EE135" s="22"/>
      <c r="EF135" s="21"/>
      <c r="EG135" s="22"/>
      <c r="EH135" s="22"/>
      <c r="EI135" s="22"/>
      <c r="EJ135" s="23"/>
      <c r="EK135" s="21"/>
      <c r="EL135" s="22"/>
      <c r="EM135" s="22"/>
      <c r="EN135" s="22"/>
      <c r="EO135" s="23"/>
      <c r="EP135" s="21"/>
      <c r="EQ135" s="22"/>
      <c r="ER135" s="22"/>
      <c r="ES135" s="22"/>
      <c r="ET135" s="21"/>
      <c r="EU135" s="22"/>
      <c r="EV135" s="22"/>
      <c r="EW135" s="22"/>
      <c r="EX135" s="23"/>
      <c r="EY135" s="21"/>
      <c r="EZ135" s="22"/>
      <c r="FA135" s="22"/>
      <c r="FB135" s="22"/>
      <c r="FC135" s="23"/>
      <c r="FD135" s="21"/>
      <c r="FE135" s="22"/>
      <c r="FF135" s="22"/>
      <c r="FG135" s="22"/>
      <c r="FH135" s="23"/>
      <c r="FI135" s="21"/>
      <c r="FJ135" s="22"/>
      <c r="FK135" s="22"/>
      <c r="FL135" s="22"/>
      <c r="FM135" s="23"/>
      <c r="FN135" s="21"/>
      <c r="FO135" s="22"/>
      <c r="FP135" s="22"/>
      <c r="FQ135" s="22"/>
      <c r="FR135" s="23"/>
      <c r="FS135" s="21"/>
      <c r="FT135" s="22"/>
      <c r="FU135" s="22"/>
      <c r="FV135" s="22"/>
      <c r="FW135" s="23"/>
      <c r="FX135" s="21"/>
      <c r="FY135" s="22"/>
      <c r="FZ135" s="22"/>
      <c r="GA135" s="22"/>
      <c r="GB135" s="23"/>
      <c r="GC135" s="21"/>
      <c r="GD135" s="22"/>
      <c r="GE135" s="22"/>
      <c r="GF135" s="22"/>
      <c r="GG135" s="23"/>
      <c r="GH135" s="21"/>
      <c r="GI135" s="22"/>
      <c r="GJ135" s="22"/>
      <c r="GK135" s="22"/>
      <c r="GL135" s="23"/>
      <c r="GM135" s="21"/>
      <c r="GN135" s="22"/>
      <c r="GO135" s="22"/>
      <c r="GP135" s="22"/>
      <c r="GQ135" s="23"/>
      <c r="GR135" s="81"/>
      <c r="GS135" s="28"/>
      <c r="GT135" s="28"/>
      <c r="GU135" s="28"/>
      <c r="GV135" s="28"/>
    </row>
    <row r="136" spans="1:204" ht="45" customHeight="1" x14ac:dyDescent="0.25">
      <c r="A136" s="38">
        <v>1</v>
      </c>
      <c r="B136" s="39" t="s">
        <v>171</v>
      </c>
      <c r="C136" s="40" t="s">
        <v>97</v>
      </c>
      <c r="D136" s="40"/>
      <c r="E136" s="40"/>
      <c r="F136" s="40"/>
      <c r="G136" s="40"/>
      <c r="H136" s="40"/>
      <c r="I136" s="41"/>
      <c r="J136" s="45"/>
      <c r="K136" s="45"/>
      <c r="L136" s="50"/>
      <c r="M136" s="50"/>
      <c r="N136" s="50"/>
      <c r="O136" s="45"/>
      <c r="P136" s="45"/>
      <c r="Q136" s="45"/>
      <c r="R136" s="45"/>
      <c r="S136" s="45"/>
      <c r="T136" s="45"/>
      <c r="U136" s="45"/>
      <c r="V136" s="45"/>
      <c r="W136" s="102"/>
      <c r="X136" s="102"/>
      <c r="Y136" s="102"/>
      <c r="Z136" s="102"/>
      <c r="AA136" s="102"/>
      <c r="AB136" s="102"/>
      <c r="AC136" s="102"/>
      <c r="AD136" s="102"/>
      <c r="AE136" s="45"/>
      <c r="AF136" s="45"/>
      <c r="AG136" s="45"/>
      <c r="AH136" s="45"/>
      <c r="AI136" s="45"/>
      <c r="AJ136" s="43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6"/>
      <c r="AZ136" s="45"/>
      <c r="BA136" s="45"/>
      <c r="BB136" s="45"/>
      <c r="BC136" s="45"/>
      <c r="BD136" s="45"/>
      <c r="BE136" s="45"/>
      <c r="BF136" s="45"/>
      <c r="BG136" s="45"/>
      <c r="BH136" s="45"/>
      <c r="BI136" s="216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179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7"/>
    </row>
    <row r="137" spans="1:204" ht="75" x14ac:dyDescent="0.25">
      <c r="A137" s="38">
        <v>2</v>
      </c>
      <c r="B137" s="48" t="s">
        <v>98</v>
      </c>
      <c r="C137" s="49"/>
      <c r="D137" s="49"/>
      <c r="E137" s="49"/>
      <c r="F137" s="49"/>
      <c r="G137" s="49"/>
      <c r="H137" s="49"/>
      <c r="I137" s="49"/>
      <c r="J137" s="45"/>
      <c r="K137" s="45"/>
      <c r="L137" s="50"/>
      <c r="M137" s="50"/>
      <c r="N137" s="50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3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216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179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7"/>
    </row>
    <row r="138" spans="1:204" ht="45" customHeight="1" x14ac:dyDescent="0.25">
      <c r="A138" s="64" t="s">
        <v>99</v>
      </c>
      <c r="B138" s="52" t="s">
        <v>100</v>
      </c>
      <c r="C138" s="40" t="s">
        <v>101</v>
      </c>
      <c r="D138" s="40"/>
      <c r="E138" s="40"/>
      <c r="F138" s="40"/>
      <c r="G138" s="40"/>
      <c r="H138" s="41">
        <v>6236.78</v>
      </c>
      <c r="I138" s="41">
        <v>7</v>
      </c>
      <c r="J138" s="55"/>
      <c r="K138" s="55"/>
      <c r="L138" s="54"/>
      <c r="M138" s="54"/>
      <c r="N138" s="54"/>
      <c r="O138" s="63"/>
      <c r="P138" s="63"/>
      <c r="Q138" s="63"/>
      <c r="R138" s="63"/>
      <c r="S138" s="55"/>
      <c r="T138" s="55"/>
      <c r="U138" s="63"/>
      <c r="V138" s="63"/>
      <c r="W138" s="55"/>
      <c r="X138" s="55"/>
      <c r="Y138" s="101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60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217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180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47"/>
    </row>
    <row r="139" spans="1:204" ht="75" x14ac:dyDescent="0.25">
      <c r="A139" s="64" t="s">
        <v>102</v>
      </c>
      <c r="B139" s="52" t="s">
        <v>103</v>
      </c>
      <c r="C139" s="40" t="s">
        <v>101</v>
      </c>
      <c r="D139" s="40"/>
      <c r="E139" s="40"/>
      <c r="F139" s="40"/>
      <c r="G139" s="40"/>
      <c r="H139" s="41">
        <v>430</v>
      </c>
      <c r="I139" s="41"/>
      <c r="J139" s="55"/>
      <c r="K139" s="55"/>
      <c r="L139" s="54"/>
      <c r="M139" s="54"/>
      <c r="N139" s="54"/>
      <c r="O139" s="55"/>
      <c r="P139" s="55"/>
      <c r="Q139" s="55"/>
      <c r="R139" s="55"/>
      <c r="S139" s="55"/>
      <c r="T139" s="55"/>
      <c r="U139" s="55"/>
      <c r="V139" s="63"/>
      <c r="W139" s="63"/>
      <c r="X139" s="63"/>
      <c r="Y139" s="63"/>
      <c r="Z139" s="101"/>
      <c r="AA139" s="101"/>
      <c r="AB139" s="101"/>
      <c r="AC139" s="63"/>
      <c r="AD139" s="55"/>
      <c r="AE139" s="55"/>
      <c r="AF139" s="55"/>
      <c r="AG139" s="55"/>
      <c r="AH139" s="55"/>
      <c r="AI139" s="55"/>
      <c r="AJ139" s="60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217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180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  <c r="GN139" s="55"/>
      <c r="GO139" s="55"/>
      <c r="GP139" s="55"/>
      <c r="GQ139" s="55"/>
      <c r="GR139" s="47"/>
    </row>
    <row r="140" spans="1:204" ht="112.5" x14ac:dyDescent="0.25">
      <c r="A140" s="64" t="s">
        <v>104</v>
      </c>
      <c r="B140" s="52" t="s">
        <v>105</v>
      </c>
      <c r="C140" s="40" t="s">
        <v>106</v>
      </c>
      <c r="D140" s="40"/>
      <c r="E140" s="40"/>
      <c r="F140" s="40"/>
      <c r="G140" s="40"/>
      <c r="H140" s="41">
        <v>273</v>
      </c>
      <c r="I140" s="41" t="s">
        <v>181</v>
      </c>
      <c r="J140" s="57"/>
      <c r="K140" s="55"/>
      <c r="L140" s="54"/>
      <c r="M140" s="54"/>
      <c r="N140" s="54"/>
      <c r="O140" s="62"/>
      <c r="P140" s="62"/>
      <c r="Q140" s="62"/>
      <c r="R140" s="62"/>
      <c r="S140" s="62"/>
      <c r="T140" s="62"/>
      <c r="U140" s="55"/>
      <c r="V140" s="55"/>
      <c r="W140" s="55"/>
      <c r="X140" s="55"/>
      <c r="Y140" s="55"/>
      <c r="Z140" s="55"/>
      <c r="AA140" s="63"/>
      <c r="AB140" s="55"/>
      <c r="AC140" s="101"/>
      <c r="AD140" s="101"/>
      <c r="AE140" s="101"/>
      <c r="AF140" s="55"/>
      <c r="AG140" s="55"/>
      <c r="AH140" s="63"/>
      <c r="AI140" s="55"/>
      <c r="AJ140" s="60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217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180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  <c r="FL140" s="55"/>
      <c r="FM140" s="55"/>
      <c r="FN140" s="55"/>
      <c r="FO140" s="55"/>
      <c r="FP140" s="55"/>
      <c r="FQ140" s="55"/>
      <c r="FR140" s="55"/>
      <c r="FS140" s="55"/>
      <c r="FT140" s="55"/>
      <c r="FU140" s="55"/>
      <c r="FV140" s="55"/>
      <c r="FW140" s="55"/>
      <c r="FX140" s="55"/>
      <c r="FY140" s="55"/>
      <c r="FZ140" s="55"/>
      <c r="GA140" s="55"/>
      <c r="GB140" s="55"/>
      <c r="GC140" s="55"/>
      <c r="GD140" s="55"/>
      <c r="GE140" s="55"/>
      <c r="GF140" s="55"/>
      <c r="GG140" s="55"/>
      <c r="GH140" s="55"/>
      <c r="GI140" s="55"/>
      <c r="GJ140" s="55"/>
      <c r="GK140" s="55"/>
      <c r="GL140" s="55"/>
      <c r="GM140" s="55"/>
      <c r="GN140" s="55"/>
      <c r="GO140" s="55"/>
      <c r="GP140" s="55"/>
      <c r="GQ140" s="55"/>
      <c r="GR140" s="47"/>
    </row>
    <row r="141" spans="1:204" ht="150" x14ac:dyDescent="0.25">
      <c r="A141" s="64" t="s">
        <v>108</v>
      </c>
      <c r="B141" s="52" t="s">
        <v>109</v>
      </c>
      <c r="C141" s="40" t="s">
        <v>101</v>
      </c>
      <c r="D141" s="40"/>
      <c r="E141" s="40"/>
      <c r="F141" s="40"/>
      <c r="G141" s="40"/>
      <c r="H141" s="41">
        <v>431</v>
      </c>
      <c r="I141" s="41">
        <v>22</v>
      </c>
      <c r="J141" s="55"/>
      <c r="K141" s="55"/>
      <c r="L141" s="54"/>
      <c r="M141" s="54"/>
      <c r="N141" s="54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63"/>
      <c r="AF141" s="103"/>
      <c r="AG141" s="103"/>
      <c r="AH141" s="103"/>
      <c r="AI141" s="103"/>
      <c r="AJ141" s="60"/>
      <c r="AK141" s="55"/>
      <c r="AL141" s="63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217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180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47"/>
    </row>
    <row r="142" spans="1:204" ht="69.75" customHeight="1" x14ac:dyDescent="0.25">
      <c r="A142" s="64" t="s">
        <v>110</v>
      </c>
      <c r="B142" s="52" t="s">
        <v>111</v>
      </c>
      <c r="C142" s="40" t="s">
        <v>101</v>
      </c>
      <c r="D142" s="40"/>
      <c r="E142" s="40"/>
      <c r="F142" s="40"/>
      <c r="G142" s="40"/>
      <c r="H142" s="41"/>
      <c r="I142" s="41">
        <v>30</v>
      </c>
      <c r="J142" s="55"/>
      <c r="K142" s="55"/>
      <c r="L142" s="54"/>
      <c r="M142" s="54"/>
      <c r="N142" s="54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55"/>
      <c r="AA142" s="55"/>
      <c r="AB142" s="55"/>
      <c r="AC142" s="55"/>
      <c r="AD142" s="55"/>
      <c r="AE142" s="55"/>
      <c r="AF142" s="55"/>
      <c r="AG142" s="63"/>
      <c r="AH142" s="63"/>
      <c r="AI142" s="55"/>
      <c r="AJ142" s="60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104"/>
      <c r="AY142" s="104"/>
      <c r="AZ142" s="104"/>
      <c r="BA142" s="104"/>
      <c r="BB142" s="104"/>
      <c r="BC142" s="104"/>
      <c r="BD142" s="55"/>
      <c r="BE142" s="55"/>
      <c r="BF142" s="55"/>
      <c r="BG142" s="55"/>
      <c r="BH142" s="55"/>
      <c r="BI142" s="217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180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47"/>
    </row>
    <row r="143" spans="1:204" ht="93" customHeight="1" x14ac:dyDescent="0.25">
      <c r="A143" s="64" t="s">
        <v>112</v>
      </c>
      <c r="B143" s="52" t="s">
        <v>113</v>
      </c>
      <c r="C143" s="40" t="s">
        <v>106</v>
      </c>
      <c r="D143" s="40"/>
      <c r="E143" s="40"/>
      <c r="F143" s="40"/>
      <c r="G143" s="40"/>
      <c r="H143" s="41">
        <v>1</v>
      </c>
      <c r="I143" s="40">
        <v>7</v>
      </c>
      <c r="J143" s="62"/>
      <c r="K143" s="55"/>
      <c r="L143" s="54"/>
      <c r="M143" s="54"/>
      <c r="N143" s="54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55"/>
      <c r="AA143" s="55"/>
      <c r="AB143" s="55"/>
      <c r="AC143" s="55"/>
      <c r="AD143" s="55"/>
      <c r="AE143" s="55"/>
      <c r="AF143" s="55"/>
      <c r="AG143" s="104"/>
      <c r="AH143" s="63"/>
      <c r="AI143" s="55"/>
      <c r="AJ143" s="60"/>
      <c r="AK143" s="55"/>
      <c r="AL143" s="63"/>
      <c r="AM143" s="55"/>
      <c r="AN143" s="55"/>
      <c r="AO143" s="55"/>
      <c r="AP143" s="63"/>
      <c r="AQ143" s="55"/>
      <c r="AR143" s="55"/>
      <c r="AS143" s="55"/>
      <c r="AT143" s="63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217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180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47"/>
    </row>
    <row r="144" spans="1:204" ht="43.5" customHeight="1" x14ac:dyDescent="0.25">
      <c r="A144" s="64" t="s">
        <v>114</v>
      </c>
      <c r="B144" s="52" t="s">
        <v>115</v>
      </c>
      <c r="C144" s="40" t="s">
        <v>106</v>
      </c>
      <c r="D144" s="40"/>
      <c r="E144" s="40"/>
      <c r="F144" s="40"/>
      <c r="G144" s="40"/>
      <c r="H144" s="41">
        <v>1</v>
      </c>
      <c r="I144" s="40">
        <v>7</v>
      </c>
      <c r="J144" s="62"/>
      <c r="K144" s="55"/>
      <c r="L144" s="54"/>
      <c r="M144" s="54"/>
      <c r="N144" s="54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60"/>
      <c r="AK144" s="55"/>
      <c r="AL144" s="104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63"/>
      <c r="BE144" s="63"/>
      <c r="BF144" s="55"/>
      <c r="BG144" s="55"/>
      <c r="BH144" s="55"/>
      <c r="BI144" s="217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180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47"/>
    </row>
    <row r="145" spans="1:200" ht="75" x14ac:dyDescent="0.25">
      <c r="A145" s="64" t="s">
        <v>116</v>
      </c>
      <c r="B145" s="52" t="s">
        <v>117</v>
      </c>
      <c r="C145" s="40" t="s">
        <v>106</v>
      </c>
      <c r="D145" s="40"/>
      <c r="E145" s="40"/>
      <c r="F145" s="40"/>
      <c r="G145" s="40"/>
      <c r="H145" s="41">
        <v>1</v>
      </c>
      <c r="I145" s="40">
        <v>7</v>
      </c>
      <c r="J145" s="62"/>
      <c r="K145" s="55"/>
      <c r="L145" s="54"/>
      <c r="M145" s="54"/>
      <c r="N145" s="54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60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63"/>
      <c r="BE145" s="63"/>
      <c r="BF145" s="55"/>
      <c r="BG145" s="55"/>
      <c r="BH145" s="55"/>
      <c r="BI145" s="217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104"/>
      <c r="BX145" s="55"/>
      <c r="BY145" s="55"/>
      <c r="BZ145" s="55"/>
      <c r="CA145" s="180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47"/>
    </row>
    <row r="146" spans="1:200" ht="112.5" x14ac:dyDescent="0.25">
      <c r="A146" s="64" t="s">
        <v>118</v>
      </c>
      <c r="B146" s="52" t="s">
        <v>119</v>
      </c>
      <c r="C146" s="40" t="s">
        <v>101</v>
      </c>
      <c r="D146" s="40"/>
      <c r="E146" s="40"/>
      <c r="F146" s="40"/>
      <c r="G146" s="40"/>
      <c r="H146" s="41">
        <f>168+140</f>
        <v>308</v>
      </c>
      <c r="I146" s="40">
        <v>18</v>
      </c>
      <c r="J146" s="62"/>
      <c r="K146" s="55"/>
      <c r="L146" s="54"/>
      <c r="M146" s="54"/>
      <c r="N146" s="54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60"/>
      <c r="AK146" s="55"/>
      <c r="AL146" s="55"/>
      <c r="AM146" s="104"/>
      <c r="AN146" s="104"/>
      <c r="AO146" s="104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63"/>
      <c r="BE146" s="63"/>
      <c r="BF146" s="55"/>
      <c r="BG146" s="55"/>
      <c r="BH146" s="55"/>
      <c r="BI146" s="217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180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47"/>
    </row>
    <row r="147" spans="1:200" ht="112.5" x14ac:dyDescent="0.25">
      <c r="A147" s="64" t="s">
        <v>120</v>
      </c>
      <c r="B147" s="52" t="s">
        <v>121</v>
      </c>
      <c r="C147" s="40" t="s">
        <v>122</v>
      </c>
      <c r="D147" s="40"/>
      <c r="E147" s="40"/>
      <c r="F147" s="40"/>
      <c r="G147" s="40"/>
      <c r="H147" s="41">
        <v>52</v>
      </c>
      <c r="I147" s="40">
        <v>10</v>
      </c>
      <c r="J147" s="62"/>
      <c r="K147" s="55"/>
      <c r="L147" s="54"/>
      <c r="M147" s="54"/>
      <c r="N147" s="54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60"/>
      <c r="AK147" s="55"/>
      <c r="AL147" s="55"/>
      <c r="AM147" s="55"/>
      <c r="AN147" s="55"/>
      <c r="AO147" s="55"/>
      <c r="AP147" s="55"/>
      <c r="AQ147" s="55"/>
      <c r="AR147" s="104"/>
      <c r="AS147" s="104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63"/>
      <c r="BE147" s="63"/>
      <c r="BF147" s="55"/>
      <c r="BG147" s="55"/>
      <c r="BH147" s="55"/>
      <c r="BI147" s="217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180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  <c r="EG147" s="55"/>
      <c r="EH147" s="55"/>
      <c r="EI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  <c r="FL147" s="55"/>
      <c r="FM147" s="55"/>
      <c r="FN147" s="55"/>
      <c r="FO147" s="55"/>
      <c r="FP147" s="55"/>
      <c r="FQ147" s="55"/>
      <c r="FR147" s="55"/>
      <c r="FS147" s="55"/>
      <c r="FT147" s="55"/>
      <c r="FU147" s="55"/>
      <c r="FV147" s="55"/>
      <c r="FW147" s="55"/>
      <c r="FX147" s="55"/>
      <c r="FY147" s="55"/>
      <c r="FZ147" s="55"/>
      <c r="GA147" s="55"/>
      <c r="GB147" s="55"/>
      <c r="GC147" s="55"/>
      <c r="GD147" s="55"/>
      <c r="GE147" s="55"/>
      <c r="GF147" s="55"/>
      <c r="GG147" s="55"/>
      <c r="GH147" s="55"/>
      <c r="GI147" s="55"/>
      <c r="GJ147" s="55"/>
      <c r="GK147" s="55"/>
      <c r="GL147" s="55"/>
      <c r="GM147" s="55"/>
      <c r="GN147" s="55"/>
      <c r="GO147" s="55"/>
      <c r="GP147" s="55"/>
      <c r="GQ147" s="55"/>
      <c r="GR147" s="47"/>
    </row>
    <row r="148" spans="1:200" ht="75" x14ac:dyDescent="0.25">
      <c r="A148" s="64" t="s">
        <v>123</v>
      </c>
      <c r="B148" s="52" t="s">
        <v>124</v>
      </c>
      <c r="C148" s="40" t="s">
        <v>122</v>
      </c>
      <c r="D148" s="40"/>
      <c r="E148" s="40"/>
      <c r="F148" s="40"/>
      <c r="G148" s="40"/>
      <c r="H148" s="41">
        <v>556</v>
      </c>
      <c r="I148" s="40">
        <v>18</v>
      </c>
      <c r="J148" s="62"/>
      <c r="K148" s="55"/>
      <c r="L148" s="54"/>
      <c r="M148" s="54"/>
      <c r="N148" s="54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60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104"/>
      <c r="AV148" s="104"/>
      <c r="AW148" s="104"/>
      <c r="AX148" s="55"/>
      <c r="AY148" s="55"/>
      <c r="AZ148" s="55"/>
      <c r="BA148" s="55"/>
      <c r="BB148" s="55"/>
      <c r="BC148" s="55"/>
      <c r="BD148" s="63"/>
      <c r="BE148" s="63"/>
      <c r="BF148" s="55"/>
      <c r="BG148" s="55"/>
      <c r="BH148" s="55"/>
      <c r="BI148" s="217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180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47"/>
    </row>
    <row r="149" spans="1:200" ht="75" x14ac:dyDescent="0.25">
      <c r="A149" s="38">
        <v>3</v>
      </c>
      <c r="B149" s="48" t="s">
        <v>125</v>
      </c>
      <c r="C149" s="49"/>
      <c r="D149" s="49"/>
      <c r="E149" s="49"/>
      <c r="F149" s="49"/>
      <c r="G149" s="49"/>
      <c r="H149" s="41"/>
      <c r="I149" s="40"/>
      <c r="J149" s="62"/>
      <c r="K149" s="55"/>
      <c r="L149" s="54"/>
      <c r="M149" s="54"/>
      <c r="N149" s="54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60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63"/>
      <c r="BE149" s="63"/>
      <c r="BF149" s="55"/>
      <c r="BG149" s="55"/>
      <c r="BH149" s="55"/>
      <c r="BI149" s="217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180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  <c r="EG149" s="55"/>
      <c r="EH149" s="55"/>
      <c r="EI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  <c r="FL149" s="55"/>
      <c r="FM149" s="55"/>
      <c r="FN149" s="55"/>
      <c r="FO149" s="55"/>
      <c r="FP149" s="55"/>
      <c r="FQ149" s="55"/>
      <c r="FR149" s="55"/>
      <c r="FS149" s="55"/>
      <c r="FT149" s="55"/>
      <c r="FU149" s="55"/>
      <c r="FV149" s="55"/>
      <c r="FW149" s="55"/>
      <c r="FX149" s="55"/>
      <c r="FY149" s="55"/>
      <c r="FZ149" s="55"/>
      <c r="GA149" s="55"/>
      <c r="GB149" s="55"/>
      <c r="GC149" s="55"/>
      <c r="GD149" s="55"/>
      <c r="GE149" s="55"/>
      <c r="GF149" s="55"/>
      <c r="GG149" s="55"/>
      <c r="GH149" s="55"/>
      <c r="GI149" s="55"/>
      <c r="GJ149" s="55"/>
      <c r="GK149" s="55"/>
      <c r="GL149" s="55"/>
      <c r="GM149" s="55"/>
      <c r="GN149" s="55"/>
      <c r="GO149" s="55"/>
      <c r="GP149" s="55"/>
      <c r="GQ149" s="55"/>
      <c r="GR149" s="47"/>
    </row>
    <row r="150" spans="1:200" ht="112.5" x14ac:dyDescent="0.25">
      <c r="A150" s="64" t="s">
        <v>126</v>
      </c>
      <c r="B150" s="52" t="s">
        <v>127</v>
      </c>
      <c r="C150" s="40" t="s">
        <v>101</v>
      </c>
      <c r="D150" s="40"/>
      <c r="E150" s="40"/>
      <c r="F150" s="40"/>
      <c r="G150" s="40"/>
      <c r="H150" s="41">
        <v>4869</v>
      </c>
      <c r="I150" s="40">
        <v>130</v>
      </c>
      <c r="J150" s="62"/>
      <c r="K150" s="55"/>
      <c r="L150" s="54"/>
      <c r="M150" s="54"/>
      <c r="N150" s="54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60"/>
      <c r="AK150" s="55"/>
      <c r="AL150" s="55"/>
      <c r="AM150" s="55"/>
      <c r="AN150" s="55"/>
      <c r="AO150" s="55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217"/>
      <c r="BJ150" s="104"/>
      <c r="BK150" s="104"/>
      <c r="BL150" s="104"/>
      <c r="BM150" s="104"/>
      <c r="BN150" s="104"/>
      <c r="BO150" s="104"/>
      <c r="BP150" s="104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180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47"/>
    </row>
    <row r="151" spans="1:200" ht="112.5" x14ac:dyDescent="0.25">
      <c r="A151" s="64" t="s">
        <v>128</v>
      </c>
      <c r="B151" s="52" t="s">
        <v>129</v>
      </c>
      <c r="C151" s="40" t="s">
        <v>106</v>
      </c>
      <c r="D151" s="40"/>
      <c r="E151" s="40"/>
      <c r="F151" s="40"/>
      <c r="G151" s="40"/>
      <c r="H151" s="41">
        <v>1</v>
      </c>
      <c r="I151" s="40">
        <v>4</v>
      </c>
      <c r="J151" s="62"/>
      <c r="K151" s="55"/>
      <c r="L151" s="54"/>
      <c r="M151" s="54"/>
      <c r="N151" s="54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60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217"/>
      <c r="BJ151" s="55"/>
      <c r="BK151" s="55"/>
      <c r="BL151" s="104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180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55"/>
      <c r="EH151" s="55"/>
      <c r="EI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  <c r="FL151" s="55"/>
      <c r="FM151" s="55"/>
      <c r="FN151" s="55"/>
      <c r="FO151" s="55"/>
      <c r="FP151" s="55"/>
      <c r="FQ151" s="55"/>
      <c r="FR151" s="55"/>
      <c r="FS151" s="55"/>
      <c r="FT151" s="55"/>
      <c r="FU151" s="55"/>
      <c r="FV151" s="55"/>
      <c r="FW151" s="55"/>
      <c r="FX151" s="55"/>
      <c r="FY151" s="55"/>
      <c r="FZ151" s="55"/>
      <c r="GA151" s="55"/>
      <c r="GB151" s="55"/>
      <c r="GC151" s="55"/>
      <c r="GD151" s="55"/>
      <c r="GE151" s="55"/>
      <c r="GF151" s="55"/>
      <c r="GG151" s="55"/>
      <c r="GH151" s="55"/>
      <c r="GI151" s="55"/>
      <c r="GJ151" s="55"/>
      <c r="GK151" s="55"/>
      <c r="GL151" s="55"/>
      <c r="GM151" s="55"/>
      <c r="GN151" s="55"/>
      <c r="GO151" s="55"/>
      <c r="GP151" s="55"/>
      <c r="GQ151" s="55"/>
      <c r="GR151" s="47"/>
    </row>
    <row r="152" spans="1:200" ht="127.5" x14ac:dyDescent="0.25">
      <c r="A152" s="64" t="s">
        <v>130</v>
      </c>
      <c r="B152" s="52" t="s">
        <v>131</v>
      </c>
      <c r="C152" s="40" t="s">
        <v>132</v>
      </c>
      <c r="D152" s="40"/>
      <c r="E152" s="40"/>
      <c r="F152" s="40"/>
      <c r="G152" s="40"/>
      <c r="H152" s="41" t="s">
        <v>182</v>
      </c>
      <c r="I152" s="40">
        <v>130</v>
      </c>
      <c r="J152" s="55"/>
      <c r="K152" s="62"/>
      <c r="L152" s="57"/>
      <c r="M152" s="57"/>
      <c r="N152" s="57"/>
      <c r="O152" s="55"/>
      <c r="P152" s="55"/>
      <c r="Q152" s="55"/>
      <c r="R152" s="55"/>
      <c r="S152" s="55"/>
      <c r="T152" s="55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59"/>
      <c r="AK152" s="62"/>
      <c r="AL152" s="62"/>
      <c r="AM152" s="62"/>
      <c r="AN152" s="62"/>
      <c r="AO152" s="62"/>
      <c r="AP152" s="63"/>
      <c r="AQ152" s="62"/>
      <c r="AR152" s="62"/>
      <c r="AS152" s="62"/>
      <c r="AT152" s="103"/>
      <c r="AU152" s="105"/>
      <c r="AV152" s="105"/>
      <c r="AW152" s="105"/>
      <c r="AX152" s="105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217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3"/>
      <c r="BT152" s="103"/>
      <c r="BU152" s="63"/>
      <c r="BV152" s="63"/>
      <c r="BW152" s="63"/>
      <c r="BX152" s="63"/>
      <c r="BY152" s="63"/>
      <c r="BZ152" s="63"/>
      <c r="CA152" s="183"/>
      <c r="CB152" s="63"/>
      <c r="CC152" s="63"/>
      <c r="CD152" s="63"/>
      <c r="CE152" s="63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  <c r="GO152" s="55"/>
      <c r="GP152" s="55"/>
      <c r="GQ152" s="55"/>
      <c r="GR152" s="47"/>
    </row>
    <row r="153" spans="1:200" ht="37.5" x14ac:dyDescent="0.25">
      <c r="A153" s="64" t="s">
        <v>134</v>
      </c>
      <c r="B153" s="52" t="s">
        <v>135</v>
      </c>
      <c r="C153" s="40" t="s">
        <v>122</v>
      </c>
      <c r="D153" s="40"/>
      <c r="E153" s="40"/>
      <c r="F153" s="40"/>
      <c r="G153" s="40"/>
      <c r="H153" s="41">
        <v>688</v>
      </c>
      <c r="I153" s="40">
        <v>28</v>
      </c>
      <c r="J153" s="55"/>
      <c r="K153" s="62"/>
      <c r="L153" s="57"/>
      <c r="M153" s="57"/>
      <c r="N153" s="57"/>
      <c r="O153" s="55"/>
      <c r="P153" s="55"/>
      <c r="Q153" s="55"/>
      <c r="R153" s="55"/>
      <c r="S153" s="55"/>
      <c r="T153" s="55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59"/>
      <c r="AK153" s="62"/>
      <c r="AL153" s="62"/>
      <c r="AM153" s="62"/>
      <c r="AN153" s="62"/>
      <c r="AO153" s="62"/>
      <c r="AP153" s="63"/>
      <c r="AQ153" s="62"/>
      <c r="AR153" s="62"/>
      <c r="AS153" s="62"/>
      <c r="AT153" s="63"/>
      <c r="AU153" s="62"/>
      <c r="AV153" s="62"/>
      <c r="AW153" s="62"/>
      <c r="AX153" s="62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217"/>
      <c r="BJ153" s="55"/>
      <c r="BK153" s="55"/>
      <c r="BL153" s="55"/>
      <c r="BM153" s="55"/>
      <c r="BN153" s="55"/>
      <c r="BO153" s="55"/>
      <c r="BP153" s="55"/>
      <c r="BQ153" s="104"/>
      <c r="BR153" s="104"/>
      <c r="BS153" s="103"/>
      <c r="BT153" s="104"/>
      <c r="BU153" s="104"/>
      <c r="BV153" s="103"/>
      <c r="BW153" s="55"/>
      <c r="BX153" s="55"/>
      <c r="BY153" s="55"/>
      <c r="BZ153" s="55"/>
      <c r="CA153" s="180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5"/>
      <c r="GF153" s="55"/>
      <c r="GG153" s="55"/>
      <c r="GH153" s="55"/>
      <c r="GI153" s="55"/>
      <c r="GJ153" s="55"/>
      <c r="GK153" s="55"/>
      <c r="GL153" s="55"/>
      <c r="GM153" s="55"/>
      <c r="GN153" s="55"/>
      <c r="GO153" s="55"/>
      <c r="GP153" s="55"/>
      <c r="GQ153" s="55"/>
      <c r="GR153" s="47"/>
    </row>
    <row r="154" spans="1:200" ht="37.5" x14ac:dyDescent="0.25">
      <c r="A154" s="64" t="s">
        <v>136</v>
      </c>
      <c r="B154" s="52" t="s">
        <v>137</v>
      </c>
      <c r="C154" s="40" t="s">
        <v>122</v>
      </c>
      <c r="D154" s="40"/>
      <c r="E154" s="40"/>
      <c r="F154" s="40"/>
      <c r="G154" s="40"/>
      <c r="H154" s="41">
        <v>1025</v>
      </c>
      <c r="I154" s="40">
        <v>96</v>
      </c>
      <c r="J154" s="55"/>
      <c r="K154" s="62"/>
      <c r="L154" s="57"/>
      <c r="M154" s="57"/>
      <c r="N154" s="57"/>
      <c r="O154" s="55"/>
      <c r="P154" s="55"/>
      <c r="Q154" s="55"/>
      <c r="R154" s="55"/>
      <c r="S154" s="55"/>
      <c r="T154" s="55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59"/>
      <c r="AK154" s="62"/>
      <c r="AL154" s="62"/>
      <c r="AM154" s="62"/>
      <c r="AN154" s="62"/>
      <c r="AO154" s="62"/>
      <c r="AP154" s="63"/>
      <c r="AQ154" s="62"/>
      <c r="AR154" s="62"/>
      <c r="AS154" s="62"/>
      <c r="AT154" s="63"/>
      <c r="AU154" s="62"/>
      <c r="AV154" s="62"/>
      <c r="AW154" s="62"/>
      <c r="AX154" s="62"/>
      <c r="AY154" s="55"/>
      <c r="AZ154" s="55"/>
      <c r="BA154" s="55"/>
      <c r="BB154" s="55"/>
      <c r="BC154" s="55"/>
      <c r="BD154" s="104"/>
      <c r="BE154" s="104"/>
      <c r="BF154" s="104"/>
      <c r="BG154" s="104"/>
      <c r="BH154" s="104"/>
      <c r="BI154" s="217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3"/>
      <c r="BT154" s="104"/>
      <c r="BU154" s="104"/>
      <c r="BV154" s="103"/>
      <c r="BW154" s="55"/>
      <c r="BX154" s="55"/>
      <c r="BY154" s="55"/>
      <c r="BZ154" s="55"/>
      <c r="CA154" s="180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55"/>
      <c r="GH154" s="55"/>
      <c r="GI154" s="55"/>
      <c r="GJ154" s="55"/>
      <c r="GK154" s="55"/>
      <c r="GL154" s="55"/>
      <c r="GM154" s="55"/>
      <c r="GN154" s="55"/>
      <c r="GO154" s="55"/>
      <c r="GP154" s="55"/>
      <c r="GQ154" s="55"/>
      <c r="GR154" s="47"/>
    </row>
    <row r="155" spans="1:200" ht="37.5" x14ac:dyDescent="0.25">
      <c r="A155" s="64" t="s">
        <v>138</v>
      </c>
      <c r="B155" s="52" t="s">
        <v>139</v>
      </c>
      <c r="C155" s="40" t="s">
        <v>106</v>
      </c>
      <c r="D155" s="40"/>
      <c r="E155" s="40"/>
      <c r="F155" s="40"/>
      <c r="G155" s="40"/>
      <c r="H155" s="41">
        <v>325</v>
      </c>
      <c r="I155" s="40">
        <v>40</v>
      </c>
      <c r="J155" s="55"/>
      <c r="K155" s="62"/>
      <c r="L155" s="57"/>
      <c r="M155" s="57"/>
      <c r="N155" s="57"/>
      <c r="O155" s="55"/>
      <c r="P155" s="55"/>
      <c r="Q155" s="55"/>
      <c r="R155" s="55"/>
      <c r="S155" s="55"/>
      <c r="T155" s="55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59"/>
      <c r="AK155" s="62"/>
      <c r="AL155" s="62"/>
      <c r="AM155" s="62"/>
      <c r="AN155" s="62"/>
      <c r="AO155" s="62"/>
      <c r="AP155" s="63"/>
      <c r="AQ155" s="62"/>
      <c r="AR155" s="62"/>
      <c r="AS155" s="62"/>
      <c r="AT155" s="63"/>
      <c r="AU155" s="62"/>
      <c r="AV155" s="62"/>
      <c r="AW155" s="62"/>
      <c r="AX155" s="62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217"/>
      <c r="BJ155" s="55"/>
      <c r="BK155" s="55"/>
      <c r="BL155" s="55"/>
      <c r="BM155" s="55"/>
      <c r="BN155" s="55"/>
      <c r="BO155" s="55"/>
      <c r="BP155" s="55"/>
      <c r="BQ155" s="55"/>
      <c r="BR155" s="55"/>
      <c r="BS155" s="63"/>
      <c r="BT155" s="55"/>
      <c r="BU155" s="104"/>
      <c r="BV155" s="103"/>
      <c r="BW155" s="104"/>
      <c r="BX155" s="104"/>
      <c r="BY155" s="104"/>
      <c r="BZ155" s="104"/>
      <c r="CA155" s="180"/>
      <c r="CB155" s="104"/>
      <c r="CC155" s="103"/>
      <c r="CD155" s="104"/>
      <c r="CE155" s="104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  <c r="GN155" s="55"/>
      <c r="GO155" s="55"/>
      <c r="GP155" s="55"/>
      <c r="GQ155" s="55"/>
      <c r="GR155" s="47"/>
    </row>
    <row r="156" spans="1:200" ht="75" x14ac:dyDescent="0.25">
      <c r="A156" s="64" t="s">
        <v>140</v>
      </c>
      <c r="B156" s="52" t="s">
        <v>141</v>
      </c>
      <c r="C156" s="40" t="s">
        <v>122</v>
      </c>
      <c r="D156" s="40"/>
      <c r="E156" s="40"/>
      <c r="F156" s="40"/>
      <c r="G156" s="40"/>
      <c r="H156" s="41">
        <v>1400</v>
      </c>
      <c r="I156" s="40"/>
      <c r="J156" s="55"/>
      <c r="K156" s="62"/>
      <c r="L156" s="57"/>
      <c r="M156" s="57"/>
      <c r="N156" s="57"/>
      <c r="O156" s="55"/>
      <c r="P156" s="55"/>
      <c r="Q156" s="55"/>
      <c r="R156" s="55"/>
      <c r="S156" s="55"/>
      <c r="T156" s="55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59"/>
      <c r="AK156" s="62"/>
      <c r="AL156" s="62"/>
      <c r="AM156" s="62"/>
      <c r="AN156" s="62"/>
      <c r="AO156" s="62"/>
      <c r="AP156" s="63"/>
      <c r="AQ156" s="62"/>
      <c r="AR156" s="62"/>
      <c r="AS156" s="62"/>
      <c r="AT156" s="63"/>
      <c r="AU156" s="62"/>
      <c r="AV156" s="62"/>
      <c r="AW156" s="62"/>
      <c r="AX156" s="62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217"/>
      <c r="BJ156" s="55"/>
      <c r="BK156" s="55"/>
      <c r="BL156" s="55"/>
      <c r="BM156" s="55"/>
      <c r="BN156" s="55"/>
      <c r="BO156" s="55"/>
      <c r="BP156" s="55"/>
      <c r="BQ156" s="55"/>
      <c r="BR156" s="55"/>
      <c r="BS156" s="63"/>
      <c r="BT156" s="55"/>
      <c r="BU156" s="55"/>
      <c r="BV156" s="63"/>
      <c r="BW156" s="55"/>
      <c r="BX156" s="55"/>
      <c r="BY156" s="55"/>
      <c r="BZ156" s="55"/>
      <c r="CA156" s="180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  <c r="GN156" s="55"/>
      <c r="GO156" s="55"/>
      <c r="GP156" s="55"/>
      <c r="GQ156" s="55"/>
      <c r="GR156" s="47"/>
    </row>
    <row r="157" spans="1:200" ht="42" customHeight="1" x14ac:dyDescent="0.25">
      <c r="A157" s="64" t="s">
        <v>142</v>
      </c>
      <c r="B157" s="52" t="s">
        <v>143</v>
      </c>
      <c r="C157" s="40" t="s">
        <v>122</v>
      </c>
      <c r="D157" s="40"/>
      <c r="E157" s="40"/>
      <c r="F157" s="40"/>
      <c r="G157" s="40"/>
      <c r="H157" s="41">
        <v>7632</v>
      </c>
      <c r="I157" s="40"/>
      <c r="J157" s="55"/>
      <c r="K157" s="62"/>
      <c r="L157" s="57"/>
      <c r="M157" s="57"/>
      <c r="N157" s="57"/>
      <c r="O157" s="55"/>
      <c r="P157" s="55"/>
      <c r="Q157" s="55"/>
      <c r="R157" s="55"/>
      <c r="S157" s="55"/>
      <c r="T157" s="55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59"/>
      <c r="AK157" s="62"/>
      <c r="AL157" s="62"/>
      <c r="AM157" s="62"/>
      <c r="AN157" s="62"/>
      <c r="AO157" s="62"/>
      <c r="AP157" s="63"/>
      <c r="AQ157" s="62"/>
      <c r="AR157" s="62"/>
      <c r="AS157" s="62"/>
      <c r="AT157" s="63"/>
      <c r="AU157" s="62"/>
      <c r="AV157" s="62"/>
      <c r="AW157" s="62"/>
      <c r="AX157" s="62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217"/>
      <c r="BJ157" s="55"/>
      <c r="BK157" s="55"/>
      <c r="BL157" s="55"/>
      <c r="BM157" s="55"/>
      <c r="BN157" s="55"/>
      <c r="BO157" s="55"/>
      <c r="BP157" s="55"/>
      <c r="BQ157" s="55"/>
      <c r="BR157" s="55"/>
      <c r="BS157" s="63"/>
      <c r="BT157" s="55"/>
      <c r="BU157" s="55"/>
      <c r="BV157" s="63"/>
      <c r="BW157" s="55"/>
      <c r="BX157" s="55"/>
      <c r="BY157" s="55"/>
      <c r="BZ157" s="55"/>
      <c r="CA157" s="180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104"/>
      <c r="CP157" s="104"/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D157" s="104"/>
      <c r="DE157" s="104"/>
      <c r="DF157" s="104"/>
      <c r="DG157" s="104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47"/>
    </row>
    <row r="158" spans="1:200" ht="45" customHeight="1" x14ac:dyDescent="0.25">
      <c r="A158" s="64" t="s">
        <v>144</v>
      </c>
      <c r="B158" s="52" t="s">
        <v>145</v>
      </c>
      <c r="C158" s="40" t="s">
        <v>146</v>
      </c>
      <c r="D158" s="40"/>
      <c r="E158" s="40"/>
      <c r="F158" s="40"/>
      <c r="G158" s="40"/>
      <c r="H158" s="49"/>
      <c r="I158" s="40"/>
      <c r="J158" s="55"/>
      <c r="K158" s="62"/>
      <c r="L158" s="57"/>
      <c r="M158" s="57"/>
      <c r="N158" s="57"/>
      <c r="O158" s="55"/>
      <c r="P158" s="55"/>
      <c r="Q158" s="55"/>
      <c r="R158" s="55"/>
      <c r="S158" s="55"/>
      <c r="T158" s="55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59"/>
      <c r="AK158" s="62"/>
      <c r="AL158" s="62"/>
      <c r="AM158" s="62"/>
      <c r="AN158" s="62"/>
      <c r="AO158" s="62"/>
      <c r="AP158" s="63"/>
      <c r="AQ158" s="62"/>
      <c r="AR158" s="62"/>
      <c r="AS158" s="62"/>
      <c r="AT158" s="63"/>
      <c r="AU158" s="62"/>
      <c r="AV158" s="62"/>
      <c r="AW158" s="62"/>
      <c r="AX158" s="62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217"/>
      <c r="BJ158" s="55"/>
      <c r="BK158" s="55"/>
      <c r="BL158" s="55"/>
      <c r="BM158" s="55"/>
      <c r="BN158" s="55"/>
      <c r="BO158" s="55"/>
      <c r="BP158" s="55"/>
      <c r="BQ158" s="55"/>
      <c r="BR158" s="55"/>
      <c r="BS158" s="63"/>
      <c r="BT158" s="55"/>
      <c r="BU158" s="55"/>
      <c r="BV158" s="63"/>
      <c r="BW158" s="55"/>
      <c r="BX158" s="55"/>
      <c r="BY158" s="55"/>
      <c r="BZ158" s="55"/>
      <c r="CA158" s="180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104"/>
      <c r="CT158" s="104"/>
      <c r="CU158" s="104"/>
      <c r="CV158" s="104"/>
      <c r="CW158" s="104"/>
      <c r="CX158" s="104"/>
      <c r="CY158" s="104"/>
      <c r="CZ158" s="104"/>
      <c r="DA158" s="104"/>
      <c r="DB158" s="104"/>
      <c r="DC158" s="104"/>
      <c r="DD158" s="104"/>
      <c r="DE158" s="104"/>
      <c r="DF158" s="104"/>
      <c r="DG158" s="104"/>
      <c r="DH158" s="104"/>
      <c r="DI158" s="104"/>
      <c r="DJ158" s="104"/>
      <c r="DK158" s="104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47"/>
    </row>
    <row r="159" spans="1:200" ht="37.5" x14ac:dyDescent="0.25">
      <c r="A159" s="38">
        <v>4</v>
      </c>
      <c r="B159" s="68" t="s">
        <v>147</v>
      </c>
      <c r="C159" s="40"/>
      <c r="D159" s="40"/>
      <c r="E159" s="40"/>
      <c r="F159" s="40"/>
      <c r="G159" s="40"/>
      <c r="H159" s="49"/>
      <c r="I159" s="40"/>
      <c r="J159" s="55"/>
      <c r="K159" s="62"/>
      <c r="L159" s="57"/>
      <c r="M159" s="57"/>
      <c r="N159" s="57"/>
      <c r="O159" s="55"/>
      <c r="P159" s="55"/>
      <c r="Q159" s="55"/>
      <c r="R159" s="55"/>
      <c r="S159" s="55"/>
      <c r="T159" s="55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59"/>
      <c r="AK159" s="62"/>
      <c r="AL159" s="62"/>
      <c r="AM159" s="62"/>
      <c r="AN159" s="62"/>
      <c r="AO159" s="62"/>
      <c r="AP159" s="63"/>
      <c r="AQ159" s="62"/>
      <c r="AR159" s="62"/>
      <c r="AS159" s="62"/>
      <c r="AT159" s="63"/>
      <c r="AU159" s="62"/>
      <c r="AV159" s="62"/>
      <c r="AW159" s="62"/>
      <c r="AX159" s="62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217"/>
      <c r="BJ159" s="55"/>
      <c r="BK159" s="55"/>
      <c r="BL159" s="55"/>
      <c r="BM159" s="55"/>
      <c r="BN159" s="55"/>
      <c r="BO159" s="55"/>
      <c r="BP159" s="55"/>
      <c r="BQ159" s="55"/>
      <c r="BR159" s="55"/>
      <c r="BS159" s="63"/>
      <c r="BT159" s="55"/>
      <c r="BU159" s="55"/>
      <c r="BV159" s="63"/>
      <c r="BW159" s="55"/>
      <c r="BX159" s="55"/>
      <c r="BY159" s="55"/>
      <c r="BZ159" s="55"/>
      <c r="CA159" s="180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G159" s="55"/>
      <c r="EH159" s="55"/>
      <c r="EI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  <c r="GN159" s="55"/>
      <c r="GO159" s="55"/>
      <c r="GP159" s="55"/>
      <c r="GQ159" s="55"/>
      <c r="GR159" s="47"/>
    </row>
    <row r="160" spans="1:200" ht="37.5" x14ac:dyDescent="0.25">
      <c r="A160" s="64" t="s">
        <v>148</v>
      </c>
      <c r="B160" s="52" t="s">
        <v>174</v>
      </c>
      <c r="C160" s="40" t="s">
        <v>122</v>
      </c>
      <c r="D160" s="40"/>
      <c r="E160" s="40"/>
      <c r="F160" s="40"/>
      <c r="G160" s="40"/>
      <c r="H160" s="41">
        <v>11980</v>
      </c>
      <c r="I160" s="40">
        <v>60</v>
      </c>
      <c r="J160" s="55"/>
      <c r="K160" s="62"/>
      <c r="L160" s="57"/>
      <c r="M160" s="57"/>
      <c r="N160" s="57"/>
      <c r="O160" s="55"/>
      <c r="P160" s="55"/>
      <c r="Q160" s="55"/>
      <c r="R160" s="55"/>
      <c r="S160" s="55"/>
      <c r="T160" s="55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59"/>
      <c r="AK160" s="62"/>
      <c r="AL160" s="62"/>
      <c r="AM160" s="62"/>
      <c r="AN160" s="62"/>
      <c r="AO160" s="62"/>
      <c r="AP160" s="63"/>
      <c r="AQ160" s="62"/>
      <c r="AR160" s="62"/>
      <c r="AS160" s="62"/>
      <c r="AT160" s="63"/>
      <c r="AU160" s="62"/>
      <c r="AV160" s="62"/>
      <c r="AW160" s="62"/>
      <c r="AX160" s="62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217"/>
      <c r="BJ160" s="55"/>
      <c r="BK160" s="55"/>
      <c r="BL160" s="55"/>
      <c r="BM160" s="55"/>
      <c r="BN160" s="55"/>
      <c r="BO160" s="55"/>
      <c r="BP160" s="55"/>
      <c r="BQ160" s="55"/>
      <c r="BR160" s="55"/>
      <c r="BS160" s="63"/>
      <c r="BT160" s="55"/>
      <c r="BU160" s="55"/>
      <c r="BV160" s="63"/>
      <c r="BW160" s="55"/>
      <c r="BX160" s="55"/>
      <c r="BY160" s="55"/>
      <c r="BZ160" s="55"/>
      <c r="CA160" s="180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104"/>
      <c r="CZ160" s="104"/>
      <c r="DA160" s="104"/>
      <c r="DB160" s="104"/>
      <c r="DC160" s="104"/>
      <c r="DD160" s="104"/>
      <c r="DE160" s="104"/>
      <c r="DF160" s="104"/>
      <c r="DG160" s="104"/>
      <c r="DH160" s="104"/>
      <c r="DI160" s="104"/>
      <c r="DJ160" s="104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  <c r="GN160" s="55"/>
      <c r="GO160" s="55"/>
      <c r="GP160" s="55"/>
      <c r="GQ160" s="55"/>
      <c r="GR160" s="47"/>
    </row>
    <row r="161" spans="1:204" ht="45" customHeight="1" x14ac:dyDescent="0.25">
      <c r="A161" s="64" t="s">
        <v>150</v>
      </c>
      <c r="B161" s="52" t="s">
        <v>151</v>
      </c>
      <c r="C161" s="40" t="s">
        <v>122</v>
      </c>
      <c r="D161" s="40"/>
      <c r="E161" s="40"/>
      <c r="F161" s="40"/>
      <c r="G161" s="40"/>
      <c r="H161" s="41">
        <v>59200</v>
      </c>
      <c r="I161" s="40">
        <v>256</v>
      </c>
      <c r="J161" s="55"/>
      <c r="K161" s="62"/>
      <c r="L161" s="57"/>
      <c r="M161" s="57"/>
      <c r="N161" s="57"/>
      <c r="O161" s="55"/>
      <c r="P161" s="55"/>
      <c r="Q161" s="55"/>
      <c r="R161" s="55"/>
      <c r="S161" s="55"/>
      <c r="T161" s="55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59"/>
      <c r="AK161" s="62"/>
      <c r="AL161" s="62"/>
      <c r="AM161" s="62"/>
      <c r="AN161" s="62"/>
      <c r="AO161" s="62"/>
      <c r="AP161" s="63"/>
      <c r="AQ161" s="62"/>
      <c r="AR161" s="62"/>
      <c r="AS161" s="62"/>
      <c r="AT161" s="63"/>
      <c r="AU161" s="62"/>
      <c r="AV161" s="62"/>
      <c r="AW161" s="62"/>
      <c r="AX161" s="62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217"/>
      <c r="BJ161" s="55"/>
      <c r="BK161" s="55"/>
      <c r="BL161" s="55"/>
      <c r="BM161" s="55"/>
      <c r="BN161" s="55"/>
      <c r="BO161" s="55"/>
      <c r="BP161" s="55"/>
      <c r="BQ161" s="55"/>
      <c r="BR161" s="55"/>
      <c r="BS161" s="63"/>
      <c r="BT161" s="55"/>
      <c r="BU161" s="55"/>
      <c r="BV161" s="63"/>
      <c r="BW161" s="55"/>
      <c r="BX161" s="55"/>
      <c r="BY161" s="55"/>
      <c r="BZ161" s="55"/>
      <c r="CA161" s="180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104"/>
      <c r="CZ161" s="104"/>
      <c r="DA161" s="104"/>
      <c r="DB161" s="104"/>
      <c r="DC161" s="104"/>
      <c r="DD161" s="104"/>
      <c r="DE161" s="104"/>
      <c r="DF161" s="104"/>
      <c r="DG161" s="104"/>
      <c r="DH161" s="104"/>
      <c r="DI161" s="104"/>
      <c r="DJ161" s="104"/>
      <c r="DK161" s="104"/>
      <c r="DL161" s="104"/>
      <c r="DM161" s="104"/>
      <c r="DN161" s="104"/>
      <c r="DO161" s="104"/>
      <c r="DP161" s="104"/>
      <c r="DQ161" s="104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4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5"/>
      <c r="FU161" s="55"/>
      <c r="FV161" s="55"/>
      <c r="FW161" s="55"/>
      <c r="FX161" s="55"/>
      <c r="FY161" s="55"/>
      <c r="FZ161" s="55"/>
      <c r="GA161" s="55"/>
      <c r="GB161" s="55"/>
      <c r="GC161" s="55"/>
      <c r="GD161" s="55"/>
      <c r="GE161" s="55"/>
      <c r="GF161" s="55"/>
      <c r="GG161" s="55"/>
      <c r="GH161" s="55"/>
      <c r="GI161" s="55"/>
      <c r="GJ161" s="55"/>
      <c r="GK161" s="55"/>
      <c r="GL161" s="55"/>
      <c r="GM161" s="55"/>
      <c r="GN161" s="55"/>
      <c r="GO161" s="55"/>
      <c r="GP161" s="55"/>
      <c r="GQ161" s="55"/>
      <c r="GR161" s="47"/>
    </row>
    <row r="162" spans="1:204" ht="45" customHeight="1" x14ac:dyDescent="0.25">
      <c r="A162" s="38">
        <v>5</v>
      </c>
      <c r="B162" s="68" t="s">
        <v>152</v>
      </c>
      <c r="C162" s="40"/>
      <c r="D162" s="40"/>
      <c r="E162" s="40"/>
      <c r="F162" s="40"/>
      <c r="G162" s="40"/>
      <c r="H162" s="97"/>
      <c r="I162" s="97"/>
      <c r="J162" s="47"/>
      <c r="K162" s="47"/>
      <c r="L162" s="69"/>
      <c r="M162" s="69"/>
      <c r="N162" s="69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71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205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181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</row>
    <row r="163" spans="1:204" ht="45" customHeight="1" x14ac:dyDescent="0.25">
      <c r="A163" s="64" t="s">
        <v>153</v>
      </c>
      <c r="B163" s="52" t="s">
        <v>154</v>
      </c>
      <c r="C163" s="40"/>
      <c r="D163" s="40"/>
      <c r="E163" s="40"/>
      <c r="F163" s="40"/>
      <c r="G163" s="40"/>
      <c r="H163" s="49"/>
      <c r="I163" s="40"/>
      <c r="J163" s="55"/>
      <c r="K163" s="62"/>
      <c r="L163" s="57"/>
      <c r="M163" s="57"/>
      <c r="N163" s="57"/>
      <c r="O163" s="55"/>
      <c r="P163" s="55"/>
      <c r="Q163" s="55"/>
      <c r="R163" s="55"/>
      <c r="S163" s="55"/>
      <c r="T163" s="55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59"/>
      <c r="AK163" s="62"/>
      <c r="AL163" s="62"/>
      <c r="AM163" s="62"/>
      <c r="AN163" s="62"/>
      <c r="AO163" s="62"/>
      <c r="AP163" s="63"/>
      <c r="AQ163" s="62"/>
      <c r="AR163" s="62"/>
      <c r="AS163" s="62"/>
      <c r="AT163" s="63"/>
      <c r="AU163" s="62"/>
      <c r="AV163" s="62"/>
      <c r="AW163" s="62"/>
      <c r="AX163" s="62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217"/>
      <c r="BJ163" s="55"/>
      <c r="BK163" s="55"/>
      <c r="BL163" s="55"/>
      <c r="BM163" s="55"/>
      <c r="BN163" s="55"/>
      <c r="BO163" s="55"/>
      <c r="BP163" s="55"/>
      <c r="BQ163" s="55"/>
      <c r="BR163" s="55"/>
      <c r="BS163" s="63"/>
      <c r="BT163" s="104"/>
      <c r="BU163" s="104"/>
      <c r="BV163" s="104"/>
      <c r="BW163" s="104"/>
      <c r="BX163" s="104"/>
      <c r="BY163" s="104"/>
      <c r="BZ163" s="104"/>
      <c r="CA163" s="180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47"/>
    </row>
    <row r="164" spans="1:204" ht="45" customHeight="1" x14ac:dyDescent="0.25">
      <c r="A164" s="64" t="s">
        <v>155</v>
      </c>
      <c r="B164" s="52" t="s">
        <v>156</v>
      </c>
      <c r="C164" s="40"/>
      <c r="D164" s="40"/>
      <c r="E164" s="40"/>
      <c r="F164" s="40"/>
      <c r="G164" s="40"/>
      <c r="H164" s="49"/>
      <c r="I164" s="40"/>
      <c r="J164" s="55"/>
      <c r="K164" s="62"/>
      <c r="L164" s="57"/>
      <c r="M164" s="57"/>
      <c r="N164" s="57"/>
      <c r="O164" s="55"/>
      <c r="P164" s="55"/>
      <c r="Q164" s="55"/>
      <c r="R164" s="55"/>
      <c r="S164" s="55"/>
      <c r="T164" s="55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59"/>
      <c r="AK164" s="62"/>
      <c r="AL164" s="62"/>
      <c r="AM164" s="62"/>
      <c r="AN164" s="62"/>
      <c r="AO164" s="62"/>
      <c r="AP164" s="63"/>
      <c r="AQ164" s="62"/>
      <c r="AR164" s="62"/>
      <c r="AS164" s="62"/>
      <c r="AT164" s="63"/>
      <c r="AU164" s="62"/>
      <c r="AV164" s="62"/>
      <c r="AW164" s="62"/>
      <c r="AX164" s="62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217"/>
      <c r="BJ164" s="55"/>
      <c r="BK164" s="55"/>
      <c r="BL164" s="55"/>
      <c r="BM164" s="55"/>
      <c r="BN164" s="55"/>
      <c r="BO164" s="55"/>
      <c r="BP164" s="55"/>
      <c r="BQ164" s="55"/>
      <c r="BR164" s="55"/>
      <c r="BS164" s="63"/>
      <c r="BT164" s="104"/>
      <c r="BU164" s="104"/>
      <c r="BV164" s="104"/>
      <c r="BW164" s="104"/>
      <c r="BX164" s="104"/>
      <c r="BY164" s="104"/>
      <c r="BZ164" s="104"/>
      <c r="CA164" s="180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47"/>
    </row>
    <row r="165" spans="1:204" ht="45" customHeight="1" x14ac:dyDescent="0.4">
      <c r="A165" s="64" t="s">
        <v>157</v>
      </c>
      <c r="B165" s="52" t="s">
        <v>158</v>
      </c>
      <c r="C165" s="40"/>
      <c r="D165" s="40"/>
      <c r="E165" s="40"/>
      <c r="F165" s="40"/>
      <c r="G165" s="40"/>
      <c r="H165" s="89"/>
      <c r="I165" s="89"/>
      <c r="J165" s="47"/>
      <c r="K165" s="47"/>
      <c r="L165" s="69"/>
      <c r="M165" s="69"/>
      <c r="N165" s="69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71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205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106"/>
      <c r="BU165" s="106"/>
      <c r="BV165" s="106"/>
      <c r="BW165" s="106"/>
      <c r="BX165" s="106"/>
      <c r="BY165" s="106"/>
      <c r="BZ165" s="106"/>
      <c r="CA165" s="181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06"/>
      <c r="DF165" s="106"/>
      <c r="DG165" s="106"/>
      <c r="DH165" s="106"/>
      <c r="DI165" s="106"/>
      <c r="DJ165" s="106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6"/>
      <c r="DV165" s="106"/>
      <c r="DW165" s="106"/>
      <c r="DX165" s="106"/>
      <c r="DY165" s="106"/>
      <c r="DZ165" s="106"/>
      <c r="EA165" s="106"/>
      <c r="EB165" s="106"/>
      <c r="EC165" s="106"/>
      <c r="ED165" s="106"/>
      <c r="EE165" s="106"/>
      <c r="EF165" s="106"/>
      <c r="EG165" s="106"/>
      <c r="EH165" s="106"/>
      <c r="EI165" s="106"/>
      <c r="EJ165" s="104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</row>
    <row r="166" spans="1:204" ht="45" customHeight="1" x14ac:dyDescent="0.25">
      <c r="A166" s="64" t="s">
        <v>159</v>
      </c>
      <c r="B166" s="52" t="s">
        <v>160</v>
      </c>
      <c r="C166" s="40"/>
      <c r="D166" s="40"/>
      <c r="E166" s="40"/>
      <c r="F166" s="40"/>
      <c r="G166" s="40"/>
      <c r="H166" s="49"/>
      <c r="I166" s="40"/>
      <c r="J166" s="55"/>
      <c r="K166" s="62"/>
      <c r="L166" s="57"/>
      <c r="M166" s="57"/>
      <c r="N166" s="57"/>
      <c r="O166" s="55"/>
      <c r="P166" s="55"/>
      <c r="Q166" s="55"/>
      <c r="R166" s="55"/>
      <c r="S166" s="55"/>
      <c r="T166" s="55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59"/>
      <c r="AK166" s="62"/>
      <c r="AL166" s="62"/>
      <c r="AM166" s="62"/>
      <c r="AN166" s="62"/>
      <c r="AO166" s="62"/>
      <c r="AP166" s="63"/>
      <c r="AQ166" s="62"/>
      <c r="AR166" s="62"/>
      <c r="AS166" s="62"/>
      <c r="AT166" s="63"/>
      <c r="AU166" s="62"/>
      <c r="AV166" s="62"/>
      <c r="AW166" s="62"/>
      <c r="AX166" s="62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217"/>
      <c r="BJ166" s="55"/>
      <c r="BK166" s="55"/>
      <c r="BL166" s="55"/>
      <c r="BM166" s="55"/>
      <c r="BN166" s="55"/>
      <c r="BO166" s="55"/>
      <c r="BP166" s="55"/>
      <c r="BQ166" s="55"/>
      <c r="BR166" s="55"/>
      <c r="BS166" s="63"/>
      <c r="BT166" s="104"/>
      <c r="BU166" s="104"/>
      <c r="BV166" s="104"/>
      <c r="BW166" s="104"/>
      <c r="BX166" s="104"/>
      <c r="BY166" s="104"/>
      <c r="BZ166" s="104"/>
      <c r="CA166" s="180"/>
      <c r="CB166" s="104"/>
      <c r="CC166" s="104"/>
      <c r="CD166" s="104"/>
      <c r="CE166" s="104"/>
      <c r="CF166" s="104"/>
      <c r="CG166" s="104"/>
      <c r="CH166" s="104"/>
      <c r="CI166" s="104"/>
      <c r="CJ166" s="104"/>
      <c r="CK166" s="104"/>
      <c r="CL166" s="104"/>
      <c r="CM166" s="104"/>
      <c r="CN166" s="104"/>
      <c r="CO166" s="104"/>
      <c r="CP166" s="104"/>
      <c r="CQ166" s="104"/>
      <c r="CR166" s="104"/>
      <c r="CS166" s="104"/>
      <c r="CT166" s="104"/>
      <c r="CU166" s="104"/>
      <c r="CV166" s="104"/>
      <c r="CW166" s="104"/>
      <c r="CX166" s="104"/>
      <c r="CY166" s="104"/>
      <c r="CZ166" s="104"/>
      <c r="DA166" s="104"/>
      <c r="DB166" s="104"/>
      <c r="DC166" s="104"/>
      <c r="DD166" s="104"/>
      <c r="DE166" s="104"/>
      <c r="DF166" s="104"/>
      <c r="DG166" s="104"/>
      <c r="DH166" s="104"/>
      <c r="DI166" s="104"/>
      <c r="DJ166" s="104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104"/>
      <c r="DV166" s="104"/>
      <c r="DW166" s="104"/>
      <c r="DX166" s="104"/>
      <c r="DY166" s="104"/>
      <c r="DZ166" s="104"/>
      <c r="EA166" s="104"/>
      <c r="EB166" s="104"/>
      <c r="EC166" s="104"/>
      <c r="ED166" s="104"/>
      <c r="EE166" s="104"/>
      <c r="EF166" s="104"/>
      <c r="EG166" s="104"/>
      <c r="EH166" s="104"/>
      <c r="EI166" s="104"/>
      <c r="EJ166" s="104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47"/>
    </row>
    <row r="167" spans="1:204" ht="45" customHeight="1" x14ac:dyDescent="0.25">
      <c r="A167" s="64" t="s">
        <v>161</v>
      </c>
      <c r="B167" s="52" t="s">
        <v>162</v>
      </c>
      <c r="C167" s="40"/>
      <c r="D167" s="40"/>
      <c r="E167" s="40"/>
      <c r="F167" s="40"/>
      <c r="G167" s="40"/>
      <c r="H167" s="49"/>
      <c r="I167" s="40"/>
      <c r="J167" s="55"/>
      <c r="K167" s="62"/>
      <c r="L167" s="57"/>
      <c r="M167" s="57"/>
      <c r="N167" s="57"/>
      <c r="O167" s="55"/>
      <c r="P167" s="55"/>
      <c r="Q167" s="55"/>
      <c r="R167" s="55"/>
      <c r="S167" s="55"/>
      <c r="T167" s="55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59"/>
      <c r="AK167" s="62"/>
      <c r="AL167" s="62"/>
      <c r="AM167" s="62"/>
      <c r="AN167" s="62"/>
      <c r="AO167" s="62"/>
      <c r="AP167" s="63"/>
      <c r="AQ167" s="62"/>
      <c r="AR167" s="62"/>
      <c r="AS167" s="62"/>
      <c r="AT167" s="63"/>
      <c r="AU167" s="62"/>
      <c r="AV167" s="62"/>
      <c r="AW167" s="62"/>
      <c r="AX167" s="62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217"/>
      <c r="BJ167" s="55"/>
      <c r="BK167" s="55"/>
      <c r="BL167" s="55"/>
      <c r="BM167" s="55"/>
      <c r="BN167" s="55"/>
      <c r="BO167" s="55"/>
      <c r="BP167" s="55"/>
      <c r="BQ167" s="55"/>
      <c r="BR167" s="55"/>
      <c r="BS167" s="63"/>
      <c r="BT167" s="104"/>
      <c r="BU167" s="104"/>
      <c r="BV167" s="104"/>
      <c r="BW167" s="104"/>
      <c r="BX167" s="104"/>
      <c r="BY167" s="104"/>
      <c r="BZ167" s="104"/>
      <c r="CA167" s="180"/>
      <c r="CB167" s="104"/>
      <c r="CC167" s="104"/>
      <c r="CD167" s="104"/>
      <c r="CE167" s="104"/>
      <c r="CF167" s="104"/>
      <c r="CG167" s="104"/>
      <c r="CH167" s="104"/>
      <c r="CI167" s="104"/>
      <c r="CJ167" s="104"/>
      <c r="CK167" s="104"/>
      <c r="CL167" s="104"/>
      <c r="CM167" s="104"/>
      <c r="CN167" s="104"/>
      <c r="CO167" s="104"/>
      <c r="CP167" s="104"/>
      <c r="CQ167" s="104"/>
      <c r="CR167" s="104"/>
      <c r="CS167" s="104"/>
      <c r="CT167" s="104"/>
      <c r="CU167" s="104"/>
      <c r="CV167" s="104"/>
      <c r="CW167" s="104"/>
      <c r="CX167" s="104"/>
      <c r="CY167" s="104"/>
      <c r="CZ167" s="104"/>
      <c r="DA167" s="104"/>
      <c r="DB167" s="104"/>
      <c r="DC167" s="104"/>
      <c r="DD167" s="104"/>
      <c r="DE167" s="104"/>
      <c r="DF167" s="104"/>
      <c r="DG167" s="104"/>
      <c r="DH167" s="104"/>
      <c r="DI167" s="104"/>
      <c r="DJ167" s="104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104"/>
      <c r="DV167" s="104"/>
      <c r="DW167" s="104"/>
      <c r="DX167" s="104"/>
      <c r="DY167" s="104"/>
      <c r="DZ167" s="104"/>
      <c r="EA167" s="104"/>
      <c r="EB167" s="104"/>
      <c r="EC167" s="104"/>
      <c r="ED167" s="104"/>
      <c r="EE167" s="104"/>
      <c r="EF167" s="104"/>
      <c r="EG167" s="104"/>
      <c r="EH167" s="104"/>
      <c r="EI167" s="104"/>
      <c r="EJ167" s="104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  <c r="GN167" s="55"/>
      <c r="GO167" s="55"/>
      <c r="GP167" s="55"/>
      <c r="GQ167" s="55"/>
      <c r="GR167" s="47"/>
    </row>
    <row r="168" spans="1:204" ht="45" customHeight="1" x14ac:dyDescent="0.25">
      <c r="A168" s="64" t="s">
        <v>163</v>
      </c>
      <c r="B168" s="52" t="s">
        <v>164</v>
      </c>
      <c r="C168" s="40"/>
      <c r="D168" s="40"/>
      <c r="E168" s="40"/>
      <c r="F168" s="40"/>
      <c r="G168" s="40"/>
      <c r="H168" s="49"/>
      <c r="I168" s="40"/>
      <c r="J168" s="55"/>
      <c r="K168" s="62"/>
      <c r="L168" s="57"/>
      <c r="M168" s="57"/>
      <c r="N168" s="57"/>
      <c r="O168" s="55"/>
      <c r="P168" s="55"/>
      <c r="Q168" s="55"/>
      <c r="R168" s="55"/>
      <c r="S168" s="55"/>
      <c r="T168" s="55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59"/>
      <c r="AK168" s="62"/>
      <c r="AL168" s="62"/>
      <c r="AM168" s="62"/>
      <c r="AN168" s="62"/>
      <c r="AO168" s="62"/>
      <c r="AP168" s="63"/>
      <c r="AQ168" s="62"/>
      <c r="AR168" s="62"/>
      <c r="AS168" s="62"/>
      <c r="AT168" s="63"/>
      <c r="AU168" s="62"/>
      <c r="AV168" s="62"/>
      <c r="AW168" s="62"/>
      <c r="AX168" s="62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217"/>
      <c r="BJ168" s="55"/>
      <c r="BK168" s="55"/>
      <c r="BL168" s="55"/>
      <c r="BM168" s="55"/>
      <c r="BN168" s="55"/>
      <c r="BO168" s="55"/>
      <c r="BP168" s="55"/>
      <c r="BQ168" s="55"/>
      <c r="BR168" s="55"/>
      <c r="BS168" s="63"/>
      <c r="BT168" s="104"/>
      <c r="BU168" s="104"/>
      <c r="BV168" s="104"/>
      <c r="BW168" s="104"/>
      <c r="BX168" s="104"/>
      <c r="BY168" s="104"/>
      <c r="BZ168" s="104"/>
      <c r="CA168" s="180"/>
      <c r="CB168" s="104"/>
      <c r="CC168" s="104"/>
      <c r="CD168" s="104"/>
      <c r="CE168" s="104"/>
      <c r="CF168" s="104"/>
      <c r="CG168" s="104"/>
      <c r="CH168" s="104"/>
      <c r="CI168" s="104"/>
      <c r="CJ168" s="104"/>
      <c r="CK168" s="104"/>
      <c r="CL168" s="104"/>
      <c r="CM168" s="104"/>
      <c r="CN168" s="104"/>
      <c r="CO168" s="104"/>
      <c r="CP168" s="104"/>
      <c r="CQ168" s="104"/>
      <c r="CR168" s="104"/>
      <c r="CS168" s="104"/>
      <c r="CT168" s="104"/>
      <c r="CU168" s="104"/>
      <c r="CV168" s="104"/>
      <c r="CW168" s="104"/>
      <c r="CX168" s="104"/>
      <c r="CY168" s="104"/>
      <c r="CZ168" s="104"/>
      <c r="DA168" s="104"/>
      <c r="DB168" s="104"/>
      <c r="DC168" s="104"/>
      <c r="DD168" s="104"/>
      <c r="DE168" s="104"/>
      <c r="DF168" s="104"/>
      <c r="DG168" s="104"/>
      <c r="DH168" s="104"/>
      <c r="DI168" s="104"/>
      <c r="DJ168" s="104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104"/>
      <c r="DV168" s="104"/>
      <c r="DW168" s="104"/>
      <c r="DX168" s="104"/>
      <c r="DY168" s="104"/>
      <c r="DZ168" s="104"/>
      <c r="EA168" s="104"/>
      <c r="EB168" s="104"/>
      <c r="EC168" s="104"/>
      <c r="ED168" s="104"/>
      <c r="EE168" s="104"/>
      <c r="EF168" s="104"/>
      <c r="EG168" s="104"/>
      <c r="EH168" s="104"/>
      <c r="EI168" s="104"/>
      <c r="EJ168" s="104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47"/>
    </row>
    <row r="169" spans="1:204" ht="45" customHeight="1" x14ac:dyDescent="0.25">
      <c r="A169" s="64" t="s">
        <v>165</v>
      </c>
      <c r="B169" s="52" t="s">
        <v>175</v>
      </c>
      <c r="C169" s="40" t="s">
        <v>106</v>
      </c>
      <c r="D169" s="40"/>
      <c r="E169" s="40"/>
      <c r="F169" s="40"/>
      <c r="G169" s="40"/>
      <c r="H169" s="41">
        <v>4</v>
      </c>
      <c r="I169" s="40"/>
      <c r="J169" s="55"/>
      <c r="K169" s="62"/>
      <c r="L169" s="57"/>
      <c r="M169" s="57"/>
      <c r="N169" s="57"/>
      <c r="O169" s="55"/>
      <c r="P169" s="55"/>
      <c r="Q169" s="55"/>
      <c r="R169" s="55"/>
      <c r="S169" s="55"/>
      <c r="T169" s="55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59"/>
      <c r="AK169" s="62"/>
      <c r="AL169" s="62"/>
      <c r="AM169" s="62"/>
      <c r="AN169" s="62"/>
      <c r="AO169" s="62"/>
      <c r="AP169" s="63"/>
      <c r="AQ169" s="62"/>
      <c r="AR169" s="62"/>
      <c r="AS169" s="62"/>
      <c r="AT169" s="63"/>
      <c r="AU169" s="62"/>
      <c r="AV169" s="62"/>
      <c r="AW169" s="62"/>
      <c r="AX169" s="62"/>
      <c r="AY169" s="55"/>
      <c r="AZ169" s="55"/>
      <c r="BA169" s="55"/>
      <c r="BB169" s="104"/>
      <c r="BC169" s="104"/>
      <c r="BD169" s="104"/>
      <c r="BE169" s="55"/>
      <c r="BF169" s="55"/>
      <c r="BG169" s="55"/>
      <c r="BH169" s="55"/>
      <c r="BI169" s="217"/>
      <c r="BJ169" s="55"/>
      <c r="BK169" s="55"/>
      <c r="BL169" s="55"/>
      <c r="BM169" s="55"/>
      <c r="BN169" s="55"/>
      <c r="BO169" s="55"/>
      <c r="BP169" s="55"/>
      <c r="BQ169" s="55"/>
      <c r="BR169" s="55"/>
      <c r="BS169" s="63"/>
      <c r="BT169" s="104"/>
      <c r="BU169" s="104"/>
      <c r="BV169" s="104"/>
      <c r="BW169" s="104"/>
      <c r="BX169" s="104"/>
      <c r="BY169" s="104"/>
      <c r="BZ169" s="104"/>
      <c r="CA169" s="180"/>
      <c r="CB169" s="104"/>
      <c r="CC169" s="104"/>
      <c r="CD169" s="104"/>
      <c r="CE169" s="104"/>
      <c r="CF169" s="104"/>
      <c r="CG169" s="104"/>
      <c r="CH169" s="104"/>
      <c r="CI169" s="104"/>
      <c r="CJ169" s="104"/>
      <c r="CK169" s="104"/>
      <c r="CL169" s="104"/>
      <c r="CM169" s="104"/>
      <c r="CN169" s="104"/>
      <c r="CO169" s="104"/>
      <c r="CP169" s="104"/>
      <c r="CQ169" s="104"/>
      <c r="CR169" s="104"/>
      <c r="CS169" s="104"/>
      <c r="CT169" s="104"/>
      <c r="CU169" s="104"/>
      <c r="CV169" s="104"/>
      <c r="CW169" s="104"/>
      <c r="CX169" s="104"/>
      <c r="CY169" s="104"/>
      <c r="CZ169" s="104"/>
      <c r="DA169" s="104"/>
      <c r="DB169" s="104"/>
      <c r="DC169" s="104"/>
      <c r="DD169" s="104"/>
      <c r="DE169" s="104"/>
      <c r="DF169" s="104"/>
      <c r="DG169" s="104"/>
      <c r="DH169" s="104"/>
      <c r="DI169" s="104"/>
      <c r="DJ169" s="104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104"/>
      <c r="DV169" s="104"/>
      <c r="DW169" s="104"/>
      <c r="DX169" s="104"/>
      <c r="DY169" s="104"/>
      <c r="DZ169" s="104"/>
      <c r="EA169" s="104"/>
      <c r="EB169" s="104"/>
      <c r="EC169" s="104"/>
      <c r="ED169" s="104"/>
      <c r="EE169" s="104"/>
      <c r="EF169" s="104"/>
      <c r="EG169" s="104"/>
      <c r="EH169" s="104"/>
      <c r="EI169" s="104"/>
      <c r="EJ169" s="104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  <c r="GN169" s="55"/>
      <c r="GO169" s="55"/>
      <c r="GP169" s="55"/>
      <c r="GQ169" s="55"/>
      <c r="GR169" s="47"/>
    </row>
    <row r="170" spans="1:204" ht="45" customHeight="1" x14ac:dyDescent="0.25">
      <c r="A170" s="64" t="s">
        <v>167</v>
      </c>
      <c r="B170" s="52" t="s">
        <v>168</v>
      </c>
      <c r="C170" s="40"/>
      <c r="D170" s="40"/>
      <c r="E170" s="40"/>
      <c r="F170" s="40"/>
      <c r="G170" s="40"/>
      <c r="H170" s="49"/>
      <c r="I170" s="40"/>
      <c r="J170" s="55"/>
      <c r="K170" s="62"/>
      <c r="L170" s="57"/>
      <c r="M170" s="57"/>
      <c r="N170" s="57"/>
      <c r="O170" s="55"/>
      <c r="P170" s="55"/>
      <c r="Q170" s="55"/>
      <c r="R170" s="55"/>
      <c r="S170" s="55"/>
      <c r="T170" s="55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59"/>
      <c r="AK170" s="62"/>
      <c r="AL170" s="62"/>
      <c r="AM170" s="62"/>
      <c r="AN170" s="62"/>
      <c r="AO170" s="62"/>
      <c r="AP170" s="63"/>
      <c r="AQ170" s="62"/>
      <c r="AR170" s="62"/>
      <c r="AS170" s="62"/>
      <c r="AT170" s="63"/>
      <c r="AU170" s="62"/>
      <c r="AV170" s="62"/>
      <c r="AW170" s="62"/>
      <c r="AX170" s="62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217"/>
      <c r="BJ170" s="55"/>
      <c r="BK170" s="55"/>
      <c r="BL170" s="55"/>
      <c r="BM170" s="55"/>
      <c r="BN170" s="55"/>
      <c r="BO170" s="55"/>
      <c r="BP170" s="55"/>
      <c r="BQ170" s="55"/>
      <c r="BR170" s="55"/>
      <c r="BS170" s="63"/>
      <c r="BT170" s="55"/>
      <c r="BU170" s="55"/>
      <c r="BV170" s="63"/>
      <c r="BW170" s="55"/>
      <c r="BX170" s="55"/>
      <c r="BY170" s="55"/>
      <c r="BZ170" s="55"/>
      <c r="CA170" s="180"/>
      <c r="CB170" s="55"/>
      <c r="CC170" s="55"/>
      <c r="CD170" s="55"/>
      <c r="CE170" s="55"/>
      <c r="CF170" s="55"/>
      <c r="CG170" s="55"/>
      <c r="CH170" s="55"/>
      <c r="CI170" s="55"/>
      <c r="CJ170" s="55"/>
      <c r="CK170" s="104"/>
      <c r="CL170" s="104"/>
      <c r="CM170" s="104"/>
      <c r="CN170" s="104"/>
      <c r="CO170" s="104"/>
      <c r="CP170" s="104"/>
      <c r="CQ170" s="104"/>
      <c r="CR170" s="104"/>
      <c r="CS170" s="104"/>
      <c r="CT170" s="104"/>
      <c r="CU170" s="104"/>
      <c r="CV170" s="104"/>
      <c r="CW170" s="104"/>
      <c r="CX170" s="104"/>
      <c r="CY170" s="104"/>
      <c r="CZ170" s="104"/>
      <c r="DA170" s="104"/>
      <c r="DB170" s="104"/>
      <c r="DC170" s="104"/>
      <c r="DD170" s="104"/>
      <c r="DE170" s="104"/>
      <c r="DF170" s="104"/>
      <c r="DG170" s="104"/>
      <c r="DH170" s="104"/>
      <c r="DI170" s="104"/>
      <c r="DJ170" s="104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104"/>
      <c r="DV170" s="104"/>
      <c r="DW170" s="104"/>
      <c r="DX170" s="104"/>
      <c r="DY170" s="104"/>
      <c r="DZ170" s="104"/>
      <c r="EA170" s="104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  <c r="GN170" s="55"/>
      <c r="GO170" s="55"/>
      <c r="GP170" s="55"/>
      <c r="GQ170" s="55"/>
      <c r="GR170" s="47"/>
    </row>
    <row r="171" spans="1:204" ht="45" customHeight="1" x14ac:dyDescent="0.25">
      <c r="A171" s="38">
        <v>6</v>
      </c>
      <c r="B171" s="48" t="s">
        <v>176</v>
      </c>
      <c r="C171" s="40"/>
      <c r="D171" s="40"/>
      <c r="E171" s="40"/>
      <c r="F171" s="40"/>
      <c r="G171" s="40"/>
      <c r="H171" s="49"/>
      <c r="I171" s="40"/>
      <c r="J171" s="55"/>
      <c r="K171" s="62"/>
      <c r="L171" s="57"/>
      <c r="M171" s="57"/>
      <c r="N171" s="57"/>
      <c r="O171" s="55"/>
      <c r="P171" s="55"/>
      <c r="Q171" s="55"/>
      <c r="R171" s="55"/>
      <c r="S171" s="55"/>
      <c r="T171" s="55"/>
      <c r="U171" s="62"/>
      <c r="V171" s="62"/>
      <c r="W171" s="62"/>
      <c r="X171" s="62"/>
      <c r="Y171" s="62"/>
      <c r="Z171" s="62"/>
      <c r="AA171" s="62"/>
      <c r="AB171" s="62"/>
      <c r="AC171" s="65"/>
      <c r="AD171" s="65"/>
      <c r="AE171" s="65"/>
      <c r="AF171" s="65"/>
      <c r="AG171" s="65"/>
      <c r="AH171" s="65"/>
      <c r="AI171" s="65"/>
      <c r="AJ171" s="59"/>
      <c r="AK171" s="65"/>
      <c r="AL171" s="65"/>
      <c r="AM171" s="65"/>
      <c r="AN171" s="65"/>
      <c r="AO171" s="65"/>
      <c r="AP171" s="66"/>
      <c r="AQ171" s="65"/>
      <c r="AR171" s="65"/>
      <c r="AS171" s="65"/>
      <c r="AT171" s="66"/>
      <c r="AU171" s="65"/>
      <c r="AV171" s="65"/>
      <c r="AW171" s="65"/>
      <c r="AX171" s="65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21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6"/>
      <c r="BT171" s="67"/>
      <c r="BU171" s="67"/>
      <c r="BV171" s="66"/>
      <c r="BW171" s="67"/>
      <c r="BX171" s="67"/>
      <c r="BY171" s="67"/>
      <c r="BZ171" s="67"/>
      <c r="CA171" s="180"/>
      <c r="CB171" s="67"/>
      <c r="CC171" s="67"/>
      <c r="CD171" s="67"/>
      <c r="CE171" s="67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104"/>
      <c r="EL171" s="104"/>
      <c r="EM171" s="104"/>
      <c r="EN171" s="104"/>
      <c r="EO171" s="104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  <c r="GN171" s="55"/>
      <c r="GO171" s="55"/>
      <c r="GP171" s="55"/>
      <c r="GQ171" s="55"/>
      <c r="GR171" s="47"/>
    </row>
    <row r="172" spans="1:204" s="100" customFormat="1" ht="45" customHeight="1" x14ac:dyDescent="0.45">
      <c r="A172" s="98"/>
      <c r="B172" s="98"/>
      <c r="C172" s="99"/>
      <c r="D172" s="99"/>
      <c r="E172" s="99"/>
      <c r="F172" s="99"/>
      <c r="G172" s="99"/>
      <c r="H172" s="99"/>
      <c r="I172" s="99"/>
      <c r="L172" s="107"/>
      <c r="M172" s="107"/>
      <c r="N172" s="107"/>
      <c r="AJ172" s="173"/>
      <c r="BI172" s="136"/>
      <c r="CA172" s="184"/>
      <c r="EJ172"/>
      <c r="EO172"/>
    </row>
    <row r="173" spans="1:204" s="16" customFormat="1" ht="39" customHeight="1" x14ac:dyDescent="0.45">
      <c r="A173" s="537" t="s">
        <v>5</v>
      </c>
      <c r="B173" s="540" t="s">
        <v>6</v>
      </c>
      <c r="C173" s="516" t="s">
        <v>7</v>
      </c>
      <c r="D173" s="137"/>
      <c r="E173" s="137"/>
      <c r="F173" s="137"/>
      <c r="G173" s="137"/>
      <c r="H173" s="516" t="s">
        <v>8</v>
      </c>
      <c r="I173" s="516" t="s">
        <v>9</v>
      </c>
      <c r="J173" s="519" t="s">
        <v>10</v>
      </c>
      <c r="K173" s="519"/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24" t="s">
        <v>11</v>
      </c>
      <c r="AA173" s="524"/>
      <c r="AB173" s="524"/>
      <c r="AC173" s="524"/>
      <c r="AD173" s="524"/>
      <c r="AE173" s="524"/>
      <c r="AF173" s="524"/>
      <c r="AG173" s="524"/>
      <c r="AH173" s="524"/>
      <c r="AI173" s="524"/>
      <c r="AJ173" s="524"/>
      <c r="AK173" s="524"/>
      <c r="AL173" s="524"/>
      <c r="AM173" s="524"/>
      <c r="AN173" s="524"/>
      <c r="AO173" s="524"/>
      <c r="AP173" s="524"/>
      <c r="AQ173" s="524"/>
      <c r="AR173" s="524"/>
      <c r="AS173" s="524"/>
      <c r="AT173" s="524"/>
      <c r="AU173" s="524"/>
      <c r="AV173" s="524"/>
      <c r="AW173" s="524"/>
      <c r="AX173" s="524"/>
      <c r="AY173" s="524"/>
      <c r="AZ173" s="524"/>
      <c r="BA173" s="524"/>
      <c r="BB173" s="524"/>
      <c r="BC173" s="524"/>
      <c r="BD173" s="524"/>
      <c r="BE173" s="524"/>
      <c r="BF173" s="524"/>
      <c r="BG173" s="524"/>
      <c r="BH173" s="524"/>
      <c r="BI173" s="524"/>
      <c r="BJ173" s="524"/>
      <c r="BK173" s="524"/>
      <c r="BL173" s="524"/>
      <c r="BM173" s="524"/>
      <c r="BN173" s="524"/>
      <c r="BO173" s="524"/>
      <c r="BP173" s="524"/>
      <c r="BQ173" s="524"/>
      <c r="BR173" s="524"/>
      <c r="BS173" s="524"/>
      <c r="BT173" s="524"/>
      <c r="BU173" s="524"/>
      <c r="BV173" s="524"/>
      <c r="BW173" s="524"/>
      <c r="BX173" s="524"/>
      <c r="BY173" s="524"/>
      <c r="BZ173" s="524"/>
      <c r="CA173" s="524"/>
      <c r="CB173" s="524"/>
      <c r="CC173" s="524"/>
      <c r="CD173" s="524"/>
      <c r="CE173" s="524"/>
      <c r="CF173" s="525" t="s">
        <v>12</v>
      </c>
      <c r="CG173" s="525"/>
      <c r="CH173" s="525"/>
      <c r="CI173" s="525"/>
      <c r="CJ173" s="525"/>
      <c r="CK173" s="525"/>
      <c r="CL173" s="525"/>
      <c r="CM173" s="525"/>
      <c r="CN173" s="525"/>
      <c r="CO173" s="525"/>
      <c r="CP173" s="525"/>
      <c r="CQ173" s="525"/>
      <c r="CR173" s="525"/>
      <c r="CS173" s="525"/>
      <c r="CT173" s="525"/>
      <c r="CU173" s="525"/>
      <c r="CV173" s="525"/>
      <c r="CW173" s="525"/>
      <c r="CX173" s="525"/>
      <c r="CY173" s="525"/>
      <c r="CZ173" s="525"/>
      <c r="DA173" s="525"/>
      <c r="DB173" s="525"/>
      <c r="DC173" s="525"/>
      <c r="DD173" s="525"/>
      <c r="DE173" s="525"/>
      <c r="DF173" s="525"/>
      <c r="DG173" s="525"/>
      <c r="DH173" s="525"/>
      <c r="DI173" s="525"/>
      <c r="DJ173" s="525"/>
      <c r="DK173" s="525"/>
      <c r="DL173" s="525"/>
      <c r="DM173" s="525"/>
      <c r="DN173" s="525"/>
      <c r="DO173" s="525"/>
      <c r="DP173" s="525"/>
      <c r="DQ173" s="525"/>
      <c r="DR173" s="525"/>
      <c r="DS173" s="525"/>
      <c r="DT173" s="525"/>
      <c r="DU173" s="525"/>
      <c r="DV173" s="525"/>
      <c r="DW173" s="525"/>
      <c r="DX173" s="525"/>
      <c r="DY173" s="525"/>
      <c r="DZ173" s="525"/>
      <c r="EA173" s="525"/>
      <c r="EB173" s="525"/>
      <c r="EC173" s="525"/>
      <c r="ED173" s="525"/>
      <c r="EE173" s="525"/>
      <c r="EF173" s="525"/>
      <c r="EG173" s="525"/>
      <c r="EH173" s="525"/>
      <c r="EI173" s="525"/>
      <c r="EJ173" s="525"/>
      <c r="EK173" s="519" t="s">
        <v>13</v>
      </c>
      <c r="EL173" s="519"/>
      <c r="EM173" s="519"/>
      <c r="EN173" s="519"/>
      <c r="EO173" s="519"/>
      <c r="EP173" s="519"/>
      <c r="EQ173" s="519"/>
      <c r="ER173" s="519"/>
      <c r="ES173" s="519"/>
      <c r="ET173" s="519"/>
      <c r="EU173" s="519"/>
      <c r="EV173" s="519"/>
      <c r="EW173" s="519"/>
      <c r="EX173" s="519"/>
      <c r="EY173" s="519"/>
      <c r="EZ173" s="519"/>
      <c r="FA173" s="519"/>
      <c r="FB173" s="519"/>
      <c r="FC173" s="519"/>
      <c r="FD173" s="519"/>
      <c r="FE173" s="519"/>
      <c r="FF173" s="519"/>
      <c r="FG173" s="519"/>
      <c r="FH173" s="519"/>
      <c r="FI173" s="519"/>
      <c r="FJ173" s="519"/>
      <c r="FK173" s="519"/>
      <c r="FL173" s="519"/>
      <c r="FM173" s="519"/>
      <c r="FN173" s="519"/>
      <c r="FO173" s="519"/>
      <c r="FP173" s="519"/>
      <c r="FQ173" s="519"/>
      <c r="FR173" s="519"/>
      <c r="FS173" s="519"/>
      <c r="FT173" s="519"/>
      <c r="FU173" s="519"/>
      <c r="FV173" s="519"/>
      <c r="FW173" s="519"/>
      <c r="FX173" s="519"/>
      <c r="FY173" s="519"/>
      <c r="FZ173" s="519"/>
      <c r="GA173" s="519"/>
      <c r="GB173" s="519"/>
      <c r="GC173" s="519"/>
      <c r="GD173" s="519"/>
      <c r="GE173" s="519"/>
      <c r="GF173" s="519"/>
      <c r="GG173" s="519"/>
      <c r="GH173" s="519"/>
      <c r="GI173" s="519"/>
      <c r="GJ173" s="519"/>
      <c r="GK173" s="519"/>
      <c r="GL173" s="519"/>
      <c r="GM173" s="519"/>
      <c r="GN173" s="519"/>
      <c r="GO173" s="519"/>
      <c r="GP173" s="519"/>
      <c r="GQ173" s="519"/>
      <c r="GR173" s="547" t="s">
        <v>14</v>
      </c>
      <c r="GS173" s="15"/>
      <c r="GT173" s="15"/>
      <c r="GU173" s="15"/>
      <c r="GV173" s="15"/>
    </row>
    <row r="174" spans="1:204" s="19" customFormat="1" ht="42" customHeight="1" x14ac:dyDescent="0.4">
      <c r="A174" s="538"/>
      <c r="B174" s="540"/>
      <c r="C174" s="517"/>
      <c r="D174" s="138"/>
      <c r="E174" s="138"/>
      <c r="F174" s="138"/>
      <c r="G174" s="138"/>
      <c r="H174" s="517"/>
      <c r="I174" s="517"/>
      <c r="J174" s="17" t="s">
        <v>15</v>
      </c>
      <c r="K174" s="528" t="s">
        <v>16</v>
      </c>
      <c r="L174" s="529"/>
      <c r="M174" s="529"/>
      <c r="N174" s="529"/>
      <c r="O174" s="530"/>
      <c r="P174" s="531" t="s">
        <v>17</v>
      </c>
      <c r="Q174" s="532"/>
      <c r="R174" s="532"/>
      <c r="S174" s="532"/>
      <c r="T174" s="533"/>
      <c r="U174" s="531" t="s">
        <v>18</v>
      </c>
      <c r="V174" s="532"/>
      <c r="W174" s="532"/>
      <c r="X174" s="532"/>
      <c r="Y174" s="533"/>
      <c r="Z174" s="531" t="s">
        <v>19</v>
      </c>
      <c r="AA174" s="532"/>
      <c r="AB174" s="532"/>
      <c r="AC174" s="532"/>
      <c r="AD174" s="533"/>
      <c r="AE174" s="531" t="s">
        <v>20</v>
      </c>
      <c r="AF174" s="532"/>
      <c r="AG174" s="532"/>
      <c r="AH174" s="532"/>
      <c r="AI174" s="533"/>
      <c r="AJ174" s="531" t="s">
        <v>21</v>
      </c>
      <c r="AK174" s="532"/>
      <c r="AL174" s="532"/>
      <c r="AM174" s="532"/>
      <c r="AN174" s="533"/>
      <c r="AO174" s="531" t="s">
        <v>22</v>
      </c>
      <c r="AP174" s="532"/>
      <c r="AQ174" s="532"/>
      <c r="AR174" s="532"/>
      <c r="AS174" s="533"/>
      <c r="AT174" s="531" t="s">
        <v>23</v>
      </c>
      <c r="AU174" s="532"/>
      <c r="AV174" s="532"/>
      <c r="AW174" s="532"/>
      <c r="AX174" s="533"/>
      <c r="AY174" s="531" t="s">
        <v>24</v>
      </c>
      <c r="AZ174" s="532"/>
      <c r="BA174" s="532"/>
      <c r="BB174" s="532"/>
      <c r="BC174" s="533"/>
      <c r="BD174" s="531" t="s">
        <v>25</v>
      </c>
      <c r="BE174" s="532"/>
      <c r="BF174" s="532"/>
      <c r="BG174" s="532"/>
      <c r="BH174" s="533"/>
      <c r="BI174" s="531" t="s">
        <v>26</v>
      </c>
      <c r="BJ174" s="532"/>
      <c r="BK174" s="532"/>
      <c r="BL174" s="532"/>
      <c r="BM174" s="533"/>
      <c r="BN174" s="531" t="s">
        <v>15</v>
      </c>
      <c r="BO174" s="532"/>
      <c r="BP174" s="532"/>
      <c r="BQ174" s="532"/>
      <c r="BR174" s="531" t="s">
        <v>16</v>
      </c>
      <c r="BS174" s="532"/>
      <c r="BT174" s="532"/>
      <c r="BU174" s="532"/>
      <c r="BV174" s="533"/>
      <c r="BW174" s="531" t="s">
        <v>17</v>
      </c>
      <c r="BX174" s="532"/>
      <c r="BY174" s="532"/>
      <c r="BZ174" s="532"/>
      <c r="CA174" s="533"/>
      <c r="CB174" s="531" t="s">
        <v>18</v>
      </c>
      <c r="CC174" s="532"/>
      <c r="CD174" s="532"/>
      <c r="CE174" s="532"/>
      <c r="CF174" s="541" t="s">
        <v>27</v>
      </c>
      <c r="CG174" s="542"/>
      <c r="CH174" s="542"/>
      <c r="CI174" s="542"/>
      <c r="CJ174" s="543"/>
      <c r="CK174" s="541" t="s">
        <v>20</v>
      </c>
      <c r="CL174" s="542"/>
      <c r="CM174" s="542"/>
      <c r="CN174" s="542"/>
      <c r="CO174" s="541" t="s">
        <v>21</v>
      </c>
      <c r="CP174" s="542"/>
      <c r="CQ174" s="542"/>
      <c r="CR174" s="542"/>
      <c r="CS174" s="541" t="s">
        <v>22</v>
      </c>
      <c r="CT174" s="542"/>
      <c r="CU174" s="542"/>
      <c r="CV174" s="542"/>
      <c r="CW174" s="543"/>
      <c r="CX174" s="541" t="s">
        <v>23</v>
      </c>
      <c r="CY174" s="542"/>
      <c r="CZ174" s="542"/>
      <c r="DA174" s="542"/>
      <c r="DB174" s="543"/>
      <c r="DC174" s="541" t="s">
        <v>24</v>
      </c>
      <c r="DD174" s="542"/>
      <c r="DE174" s="542"/>
      <c r="DF174" s="542"/>
      <c r="DG174" s="543"/>
      <c r="DH174" s="541" t="s">
        <v>25</v>
      </c>
      <c r="DI174" s="542"/>
      <c r="DJ174" s="542"/>
      <c r="DK174" s="542"/>
      <c r="DL174" s="543"/>
      <c r="DM174" s="541" t="s">
        <v>26</v>
      </c>
      <c r="DN174" s="542"/>
      <c r="DO174" s="542"/>
      <c r="DP174" s="542"/>
      <c r="DQ174" s="543"/>
      <c r="DR174" s="541" t="s">
        <v>15</v>
      </c>
      <c r="DS174" s="542"/>
      <c r="DT174" s="542"/>
      <c r="DU174" s="542"/>
      <c r="DV174" s="543"/>
      <c r="DW174" s="541" t="s">
        <v>16</v>
      </c>
      <c r="DX174" s="542"/>
      <c r="DY174" s="542"/>
      <c r="DZ174" s="542"/>
      <c r="EA174" s="543"/>
      <c r="EB174" s="541" t="s">
        <v>17</v>
      </c>
      <c r="EC174" s="542"/>
      <c r="ED174" s="542"/>
      <c r="EE174" s="542"/>
      <c r="EF174" s="541" t="s">
        <v>18</v>
      </c>
      <c r="EG174" s="542"/>
      <c r="EH174" s="542"/>
      <c r="EI174" s="542"/>
      <c r="EJ174" s="543"/>
      <c r="EK174" s="531" t="s">
        <v>27</v>
      </c>
      <c r="EL174" s="532"/>
      <c r="EM174" s="532"/>
      <c r="EN174" s="532"/>
      <c r="EO174" s="533"/>
      <c r="EP174" s="531" t="s">
        <v>20</v>
      </c>
      <c r="EQ174" s="532"/>
      <c r="ER174" s="532"/>
      <c r="ES174" s="532"/>
      <c r="ET174" s="531" t="s">
        <v>21</v>
      </c>
      <c r="EU174" s="532"/>
      <c r="EV174" s="532"/>
      <c r="EW174" s="532"/>
      <c r="EX174" s="533"/>
      <c r="EY174" s="531" t="s">
        <v>22</v>
      </c>
      <c r="EZ174" s="532"/>
      <c r="FA174" s="532"/>
      <c r="FB174" s="532"/>
      <c r="FC174" s="533"/>
      <c r="FD174" s="531" t="s">
        <v>23</v>
      </c>
      <c r="FE174" s="532"/>
      <c r="FF174" s="532"/>
      <c r="FG174" s="532"/>
      <c r="FH174" s="533"/>
      <c r="FI174" s="531" t="s">
        <v>24</v>
      </c>
      <c r="FJ174" s="532"/>
      <c r="FK174" s="532"/>
      <c r="FL174" s="532"/>
      <c r="FM174" s="533"/>
      <c r="FN174" s="531" t="s">
        <v>25</v>
      </c>
      <c r="FO174" s="532"/>
      <c r="FP174" s="532"/>
      <c r="FQ174" s="532"/>
      <c r="FR174" s="533"/>
      <c r="FS174" s="544" t="s">
        <v>26</v>
      </c>
      <c r="FT174" s="545"/>
      <c r="FU174" s="545"/>
      <c r="FV174" s="545"/>
      <c r="FW174" s="546"/>
      <c r="FX174" s="534" t="s">
        <v>15</v>
      </c>
      <c r="FY174" s="535"/>
      <c r="FZ174" s="535"/>
      <c r="GA174" s="535"/>
      <c r="GB174" s="536"/>
      <c r="GC174" s="534" t="s">
        <v>16</v>
      </c>
      <c r="GD174" s="535"/>
      <c r="GE174" s="535"/>
      <c r="GF174" s="535"/>
      <c r="GG174" s="536"/>
      <c r="GH174" s="534" t="s">
        <v>17</v>
      </c>
      <c r="GI174" s="535"/>
      <c r="GJ174" s="535"/>
      <c r="GK174" s="535"/>
      <c r="GL174" s="536"/>
      <c r="GM174" s="534" t="s">
        <v>18</v>
      </c>
      <c r="GN174" s="535"/>
      <c r="GO174" s="535"/>
      <c r="GP174" s="535"/>
      <c r="GQ174" s="536"/>
      <c r="GR174" s="548"/>
      <c r="GS174" s="18"/>
      <c r="GT174" s="18"/>
      <c r="GU174" s="18"/>
      <c r="GV174" s="18"/>
    </row>
    <row r="175" spans="1:204" s="29" customFormat="1" ht="105" customHeight="1" x14ac:dyDescent="0.3">
      <c r="A175" s="539"/>
      <c r="B175" s="540"/>
      <c r="C175" s="518"/>
      <c r="D175" s="139"/>
      <c r="E175" s="139"/>
      <c r="F175" s="139"/>
      <c r="G175" s="139"/>
      <c r="H175" s="518"/>
      <c r="I175" s="518"/>
      <c r="J175" s="20" t="s">
        <v>28</v>
      </c>
      <c r="K175" s="20" t="s">
        <v>29</v>
      </c>
      <c r="L175" s="20" t="s">
        <v>30</v>
      </c>
      <c r="M175" s="20" t="s">
        <v>31</v>
      </c>
      <c r="N175" s="20" t="s">
        <v>32</v>
      </c>
      <c r="O175" s="20" t="s">
        <v>33</v>
      </c>
      <c r="P175" s="20" t="s">
        <v>34</v>
      </c>
      <c r="Q175" s="20" t="s">
        <v>35</v>
      </c>
      <c r="R175" s="20" t="s">
        <v>36</v>
      </c>
      <c r="S175" s="20" t="s">
        <v>37</v>
      </c>
      <c r="T175" s="20" t="s">
        <v>38</v>
      </c>
      <c r="U175" s="20" t="s">
        <v>39</v>
      </c>
      <c r="V175" s="20" t="s">
        <v>40</v>
      </c>
      <c r="W175" s="20" t="s">
        <v>41</v>
      </c>
      <c r="X175" s="20" t="s">
        <v>42</v>
      </c>
      <c r="Y175" s="20" t="s">
        <v>43</v>
      </c>
      <c r="Z175" s="20" t="s">
        <v>44</v>
      </c>
      <c r="AA175" s="20" t="s">
        <v>45</v>
      </c>
      <c r="AB175" s="20" t="s">
        <v>46</v>
      </c>
      <c r="AC175" s="20" t="s">
        <v>47</v>
      </c>
      <c r="AD175" s="20" t="s">
        <v>48</v>
      </c>
      <c r="AE175" s="20" t="s">
        <v>49</v>
      </c>
      <c r="AF175" s="20" t="s">
        <v>50</v>
      </c>
      <c r="AG175" s="20" t="s">
        <v>51</v>
      </c>
      <c r="AH175" s="20" t="s">
        <v>52</v>
      </c>
      <c r="AI175" s="20" t="s">
        <v>53</v>
      </c>
      <c r="AJ175" s="170" t="s">
        <v>39</v>
      </c>
      <c r="AK175" s="20" t="s">
        <v>40</v>
      </c>
      <c r="AL175" s="20" t="s">
        <v>41</v>
      </c>
      <c r="AM175" s="20" t="s">
        <v>42</v>
      </c>
      <c r="AN175" s="20" t="s">
        <v>43</v>
      </c>
      <c r="AO175" s="20" t="s">
        <v>44</v>
      </c>
      <c r="AP175" s="20" t="s">
        <v>45</v>
      </c>
      <c r="AQ175" s="20" t="s">
        <v>46</v>
      </c>
      <c r="AR175" s="20" t="s">
        <v>47</v>
      </c>
      <c r="AS175" s="20" t="s">
        <v>54</v>
      </c>
      <c r="AT175" s="20" t="s">
        <v>34</v>
      </c>
      <c r="AU175" s="20" t="s">
        <v>35</v>
      </c>
      <c r="AV175" s="20" t="s">
        <v>36</v>
      </c>
      <c r="AW175" s="20" t="s">
        <v>37</v>
      </c>
      <c r="AX175" s="20" t="s">
        <v>55</v>
      </c>
      <c r="AY175" s="20" t="s">
        <v>56</v>
      </c>
      <c r="AZ175" s="20" t="s">
        <v>57</v>
      </c>
      <c r="BA175" s="20" t="s">
        <v>58</v>
      </c>
      <c r="BB175" s="20" t="s">
        <v>59</v>
      </c>
      <c r="BC175" s="20" t="s">
        <v>60</v>
      </c>
      <c r="BD175" s="20" t="s">
        <v>44</v>
      </c>
      <c r="BE175" s="20" t="s">
        <v>45</v>
      </c>
      <c r="BF175" s="20" t="s">
        <v>46</v>
      </c>
      <c r="BG175" s="20" t="s">
        <v>47</v>
      </c>
      <c r="BH175" s="20" t="s">
        <v>48</v>
      </c>
      <c r="BI175" s="214" t="s">
        <v>49</v>
      </c>
      <c r="BJ175" s="20" t="s">
        <v>50</v>
      </c>
      <c r="BK175" s="20" t="s">
        <v>51</v>
      </c>
      <c r="BL175" s="20" t="s">
        <v>52</v>
      </c>
      <c r="BM175" s="20" t="s">
        <v>61</v>
      </c>
      <c r="BN175" s="20" t="s">
        <v>29</v>
      </c>
      <c r="BO175" s="20" t="s">
        <v>30</v>
      </c>
      <c r="BP175" s="20" t="s">
        <v>31</v>
      </c>
      <c r="BQ175" s="20" t="s">
        <v>62</v>
      </c>
      <c r="BR175" s="20" t="s">
        <v>63</v>
      </c>
      <c r="BS175" s="20" t="s">
        <v>64</v>
      </c>
      <c r="BT175" s="20" t="s">
        <v>65</v>
      </c>
      <c r="BU175" s="20" t="s">
        <v>66</v>
      </c>
      <c r="BV175" s="20" t="s">
        <v>67</v>
      </c>
      <c r="BW175" s="20" t="s">
        <v>39</v>
      </c>
      <c r="BX175" s="20" t="s">
        <v>40</v>
      </c>
      <c r="BY175" s="20" t="s">
        <v>41</v>
      </c>
      <c r="BZ175" s="20" t="s">
        <v>42</v>
      </c>
      <c r="CA175" s="177" t="s">
        <v>28</v>
      </c>
      <c r="CB175" s="20" t="s">
        <v>29</v>
      </c>
      <c r="CC175" s="20" t="s">
        <v>30</v>
      </c>
      <c r="CD175" s="20" t="s">
        <v>31</v>
      </c>
      <c r="CE175" s="20" t="s">
        <v>68</v>
      </c>
      <c r="CF175" s="20" t="s">
        <v>49</v>
      </c>
      <c r="CG175" s="20" t="s">
        <v>69</v>
      </c>
      <c r="CH175" s="20" t="s">
        <v>70</v>
      </c>
      <c r="CI175" s="20" t="s">
        <v>71</v>
      </c>
      <c r="CJ175" s="20" t="s">
        <v>55</v>
      </c>
      <c r="CK175" s="20" t="s">
        <v>29</v>
      </c>
      <c r="CL175" s="20" t="s">
        <v>72</v>
      </c>
      <c r="CM175" s="20" t="s">
        <v>73</v>
      </c>
      <c r="CN175" s="20" t="s">
        <v>74</v>
      </c>
      <c r="CO175" s="20" t="s">
        <v>29</v>
      </c>
      <c r="CP175" s="20" t="s">
        <v>72</v>
      </c>
      <c r="CQ175" s="20" t="s">
        <v>73</v>
      </c>
      <c r="CR175" s="20" t="s">
        <v>75</v>
      </c>
      <c r="CS175" s="20" t="s">
        <v>34</v>
      </c>
      <c r="CT175" s="20" t="s">
        <v>76</v>
      </c>
      <c r="CU175" s="20" t="s">
        <v>77</v>
      </c>
      <c r="CV175" s="20" t="s">
        <v>78</v>
      </c>
      <c r="CW175" s="20" t="s">
        <v>79</v>
      </c>
      <c r="CX175" s="20" t="s">
        <v>39</v>
      </c>
      <c r="CY175" s="20" t="s">
        <v>80</v>
      </c>
      <c r="CZ175" s="20" t="s">
        <v>81</v>
      </c>
      <c r="DA175" s="20" t="s">
        <v>82</v>
      </c>
      <c r="DB175" s="20" t="s">
        <v>61</v>
      </c>
      <c r="DC175" s="20" t="s">
        <v>83</v>
      </c>
      <c r="DD175" s="20" t="s">
        <v>84</v>
      </c>
      <c r="DE175" s="20" t="s">
        <v>85</v>
      </c>
      <c r="DF175" s="20" t="s">
        <v>86</v>
      </c>
      <c r="DG175" s="20" t="s">
        <v>87</v>
      </c>
      <c r="DH175" s="20" t="s">
        <v>34</v>
      </c>
      <c r="DI175" s="20" t="s">
        <v>76</v>
      </c>
      <c r="DJ175" s="20" t="s">
        <v>77</v>
      </c>
      <c r="DK175" s="20" t="s">
        <v>78</v>
      </c>
      <c r="DL175" s="20" t="s">
        <v>67</v>
      </c>
      <c r="DM175" s="20" t="s">
        <v>56</v>
      </c>
      <c r="DN175" s="20" t="s">
        <v>88</v>
      </c>
      <c r="DO175" s="20" t="s">
        <v>89</v>
      </c>
      <c r="DP175" s="20" t="s">
        <v>90</v>
      </c>
      <c r="DQ175" s="20" t="s">
        <v>28</v>
      </c>
      <c r="DR175" s="20" t="s">
        <v>63</v>
      </c>
      <c r="DS175" s="20" t="s">
        <v>91</v>
      </c>
      <c r="DT175" s="20" t="s">
        <v>92</v>
      </c>
      <c r="DU175" s="20" t="s">
        <v>93</v>
      </c>
      <c r="DV175" s="20" t="s">
        <v>54</v>
      </c>
      <c r="DW175" s="20" t="s">
        <v>49</v>
      </c>
      <c r="DX175" s="20" t="s">
        <v>69</v>
      </c>
      <c r="DY175" s="20" t="s">
        <v>70</v>
      </c>
      <c r="DZ175" s="20" t="s">
        <v>71</v>
      </c>
      <c r="EA175" s="20" t="s">
        <v>55</v>
      </c>
      <c r="EB175" s="20" t="s">
        <v>29</v>
      </c>
      <c r="EC175" s="20" t="s">
        <v>72</v>
      </c>
      <c r="ED175" s="20" t="s">
        <v>73</v>
      </c>
      <c r="EE175" s="20" t="s">
        <v>94</v>
      </c>
      <c r="EF175" s="20" t="s">
        <v>63</v>
      </c>
      <c r="EG175" s="20" t="s">
        <v>91</v>
      </c>
      <c r="EH175" s="20" t="s">
        <v>92</v>
      </c>
      <c r="EI175" s="20" t="s">
        <v>93</v>
      </c>
      <c r="EJ175" s="20" t="s">
        <v>48</v>
      </c>
      <c r="EK175" s="20" t="s">
        <v>39</v>
      </c>
      <c r="EL175" s="20" t="s">
        <v>80</v>
      </c>
      <c r="EM175" s="20" t="s">
        <v>81</v>
      </c>
      <c r="EN175" s="20" t="s">
        <v>82</v>
      </c>
      <c r="EO175" s="20" t="s">
        <v>61</v>
      </c>
      <c r="EP175" s="20" t="s">
        <v>83</v>
      </c>
      <c r="EQ175" s="20" t="s">
        <v>84</v>
      </c>
      <c r="ER175" s="20" t="s">
        <v>85</v>
      </c>
      <c r="ES175" s="20" t="s">
        <v>86</v>
      </c>
      <c r="ET175" s="20" t="s">
        <v>83</v>
      </c>
      <c r="EU175" s="20" t="s">
        <v>84</v>
      </c>
      <c r="EV175" s="20" t="s">
        <v>85</v>
      </c>
      <c r="EW175" s="20" t="s">
        <v>86</v>
      </c>
      <c r="EX175" s="20" t="s">
        <v>33</v>
      </c>
      <c r="EY175" s="20" t="s">
        <v>49</v>
      </c>
      <c r="EZ175" s="20" t="s">
        <v>69</v>
      </c>
      <c r="FA175" s="20" t="s">
        <v>70</v>
      </c>
      <c r="FB175" s="20" t="s">
        <v>71</v>
      </c>
      <c r="FC175" s="20" t="s">
        <v>38</v>
      </c>
      <c r="FD175" s="20" t="s">
        <v>49</v>
      </c>
      <c r="FE175" s="20" t="s">
        <v>69</v>
      </c>
      <c r="FF175" s="20" t="s">
        <v>70</v>
      </c>
      <c r="FG175" s="20" t="s">
        <v>71</v>
      </c>
      <c r="FH175" s="20" t="s">
        <v>38</v>
      </c>
      <c r="FI175" s="20" t="s">
        <v>56</v>
      </c>
      <c r="FJ175" s="20" t="s">
        <v>88</v>
      </c>
      <c r="FK175" s="20" t="s">
        <v>89</v>
      </c>
      <c r="FL175" s="20" t="s">
        <v>90</v>
      </c>
      <c r="FM175" s="20" t="s">
        <v>28</v>
      </c>
      <c r="FN175" s="21"/>
      <c r="FO175" s="22"/>
      <c r="FP175" s="22"/>
      <c r="FQ175" s="22"/>
      <c r="FR175" s="23"/>
      <c r="FS175" s="24"/>
      <c r="FT175" s="25"/>
      <c r="FU175" s="25"/>
      <c r="FV175" s="25"/>
      <c r="FW175" s="26"/>
      <c r="FX175" s="24"/>
      <c r="FY175" s="25"/>
      <c r="FZ175" s="25"/>
      <c r="GA175" s="25"/>
      <c r="GB175" s="26"/>
      <c r="GC175" s="24"/>
      <c r="GD175" s="25"/>
      <c r="GE175" s="25"/>
      <c r="GF175" s="25"/>
      <c r="GG175" s="26"/>
      <c r="GH175" s="24"/>
      <c r="GI175" s="25"/>
      <c r="GJ175" s="25"/>
      <c r="GK175" s="25"/>
      <c r="GL175" s="26"/>
      <c r="GM175" s="24"/>
      <c r="GN175" s="25"/>
      <c r="GO175" s="25"/>
      <c r="GP175" s="25"/>
      <c r="GQ175" s="26"/>
      <c r="GR175" s="549"/>
      <c r="GS175" s="28"/>
      <c r="GT175" s="28"/>
      <c r="GU175" s="28"/>
      <c r="GV175" s="28"/>
    </row>
    <row r="176" spans="1:204" s="29" customFormat="1" ht="109.5" customHeight="1" x14ac:dyDescent="0.3">
      <c r="A176" s="78"/>
      <c r="B176" s="108" t="s">
        <v>183</v>
      </c>
      <c r="C176" s="31"/>
      <c r="D176" s="31"/>
      <c r="E176" s="31"/>
      <c r="F176" s="31"/>
      <c r="G176" s="31"/>
      <c r="H176" s="32"/>
      <c r="I176" s="33"/>
      <c r="J176" s="80"/>
      <c r="K176" s="21"/>
      <c r="L176" s="22"/>
      <c r="M176" s="22"/>
      <c r="N176" s="22"/>
      <c r="O176" s="22"/>
      <c r="P176" s="21"/>
      <c r="Q176" s="22"/>
      <c r="R176" s="22"/>
      <c r="S176" s="22"/>
      <c r="T176" s="23"/>
      <c r="U176" s="21"/>
      <c r="V176" s="22"/>
      <c r="W176" s="22"/>
      <c r="X176" s="22"/>
      <c r="Y176" s="23"/>
      <c r="Z176" s="21"/>
      <c r="AA176" s="22"/>
      <c r="AB176" s="22"/>
      <c r="AC176" s="22"/>
      <c r="AD176" s="23"/>
      <c r="AE176" s="21"/>
      <c r="AF176" s="22"/>
      <c r="AG176" s="22"/>
      <c r="AH176" s="22"/>
      <c r="AI176" s="23"/>
      <c r="AJ176" s="171"/>
      <c r="AK176" s="22"/>
      <c r="AL176" s="22"/>
      <c r="AM176" s="22"/>
      <c r="AN176" s="23"/>
      <c r="AO176" s="21"/>
      <c r="AP176" s="22"/>
      <c r="AQ176" s="22"/>
      <c r="AR176" s="22"/>
      <c r="AS176" s="23"/>
      <c r="AT176" s="21"/>
      <c r="AU176" s="22"/>
      <c r="AV176" s="22"/>
      <c r="AW176" s="22"/>
      <c r="AX176" s="23"/>
      <c r="AY176" s="21"/>
      <c r="AZ176" s="22"/>
      <c r="BA176" s="22"/>
      <c r="BB176" s="22"/>
      <c r="BC176" s="23"/>
      <c r="BD176" s="21"/>
      <c r="BE176" s="22"/>
      <c r="BF176" s="22"/>
      <c r="BG176" s="22"/>
      <c r="BH176" s="23"/>
      <c r="BI176" s="215"/>
      <c r="BJ176" s="22"/>
      <c r="BK176" s="22"/>
      <c r="BL176" s="22"/>
      <c r="BM176" s="23"/>
      <c r="BN176" s="21"/>
      <c r="BO176" s="22"/>
      <c r="BP176" s="22"/>
      <c r="BQ176" s="22"/>
      <c r="BR176" s="21"/>
      <c r="BS176" s="22"/>
      <c r="BT176" s="22"/>
      <c r="BU176" s="22"/>
      <c r="BV176" s="23"/>
      <c r="BW176" s="21"/>
      <c r="BX176" s="22"/>
      <c r="BY176" s="22"/>
      <c r="BZ176" s="22"/>
      <c r="CA176" s="178"/>
      <c r="CB176" s="21"/>
      <c r="CC176" s="22"/>
      <c r="CD176" s="22"/>
      <c r="CE176" s="22"/>
      <c r="CF176" s="21"/>
      <c r="CG176" s="22"/>
      <c r="CH176" s="22"/>
      <c r="CI176" s="22"/>
      <c r="CJ176" s="23"/>
      <c r="CK176" s="21"/>
      <c r="CL176" s="22"/>
      <c r="CM176" s="22"/>
      <c r="CN176" s="22"/>
      <c r="CO176" s="21"/>
      <c r="CP176" s="22"/>
      <c r="CQ176" s="22"/>
      <c r="CR176" s="22"/>
      <c r="CS176" s="21"/>
      <c r="CT176" s="22"/>
      <c r="CU176" s="22"/>
      <c r="CV176" s="22"/>
      <c r="CW176" s="23"/>
      <c r="CX176" s="21"/>
      <c r="CY176" s="22"/>
      <c r="CZ176" s="22"/>
      <c r="DA176" s="22"/>
      <c r="DB176" s="23"/>
      <c r="DC176" s="21"/>
      <c r="DD176" s="22"/>
      <c r="DE176" s="22"/>
      <c r="DF176" s="22"/>
      <c r="DG176" s="23"/>
      <c r="DH176" s="21"/>
      <c r="DI176" s="22"/>
      <c r="DJ176" s="22"/>
      <c r="DK176" s="22"/>
      <c r="DL176" s="23"/>
      <c r="DM176" s="21"/>
      <c r="DN176" s="22"/>
      <c r="DO176" s="22"/>
      <c r="DP176" s="22"/>
      <c r="DQ176" s="23"/>
      <c r="DR176" s="21"/>
      <c r="DS176" s="22"/>
      <c r="DT176" s="22"/>
      <c r="DU176" s="22"/>
      <c r="DV176" s="23"/>
      <c r="DW176" s="21"/>
      <c r="DX176" s="22"/>
      <c r="DY176" s="22"/>
      <c r="DZ176" s="22"/>
      <c r="EA176" s="23"/>
      <c r="EB176" s="21"/>
      <c r="EC176" s="22"/>
      <c r="ED176" s="22"/>
      <c r="EE176" s="22"/>
      <c r="EF176" s="21"/>
      <c r="EG176" s="22"/>
      <c r="EH176" s="22"/>
      <c r="EI176" s="22"/>
      <c r="EJ176" s="23"/>
      <c r="EK176" s="21"/>
      <c r="EL176" s="22"/>
      <c r="EM176" s="22"/>
      <c r="EN176" s="22"/>
      <c r="EO176" s="23"/>
      <c r="EP176" s="21"/>
      <c r="EQ176" s="22"/>
      <c r="ER176" s="22"/>
      <c r="ES176" s="22"/>
      <c r="ET176" s="21"/>
      <c r="EU176" s="22"/>
      <c r="EV176" s="22"/>
      <c r="EW176" s="22"/>
      <c r="EX176" s="23"/>
      <c r="EY176" s="21"/>
      <c r="EZ176" s="22"/>
      <c r="FA176" s="22"/>
      <c r="FB176" s="22"/>
      <c r="FC176" s="23"/>
      <c r="FD176" s="21"/>
      <c r="FE176" s="22"/>
      <c r="FF176" s="22"/>
      <c r="FG176" s="22"/>
      <c r="FH176" s="23"/>
      <c r="FI176" s="21"/>
      <c r="FJ176" s="22"/>
      <c r="FK176" s="22"/>
      <c r="FL176" s="22"/>
      <c r="FM176" s="23"/>
      <c r="FN176" s="21"/>
      <c r="FO176" s="22"/>
      <c r="FP176" s="22"/>
      <c r="FQ176" s="22"/>
      <c r="FR176" s="23"/>
      <c r="FS176" s="21"/>
      <c r="FT176" s="22"/>
      <c r="FU176" s="22"/>
      <c r="FV176" s="22"/>
      <c r="FW176" s="23"/>
      <c r="FX176" s="21"/>
      <c r="FY176" s="22"/>
      <c r="FZ176" s="22"/>
      <c r="GA176" s="22"/>
      <c r="GB176" s="23"/>
      <c r="GC176" s="21"/>
      <c r="GD176" s="22"/>
      <c r="GE176" s="22"/>
      <c r="GF176" s="22"/>
      <c r="GG176" s="23"/>
      <c r="GH176" s="21"/>
      <c r="GI176" s="22"/>
      <c r="GJ176" s="22"/>
      <c r="GK176" s="22"/>
      <c r="GL176" s="23"/>
      <c r="GM176" s="21"/>
      <c r="GN176" s="22"/>
      <c r="GO176" s="22"/>
      <c r="GP176" s="22"/>
      <c r="GQ176" s="23"/>
      <c r="GR176" s="81"/>
      <c r="GS176" s="28"/>
      <c r="GT176" s="28"/>
      <c r="GU176" s="28"/>
      <c r="GV176" s="28"/>
    </row>
    <row r="177" spans="1:200" ht="45" customHeight="1" x14ac:dyDescent="0.25">
      <c r="A177" s="38">
        <v>1</v>
      </c>
      <c r="B177" s="39" t="s">
        <v>171</v>
      </c>
      <c r="C177" s="40" t="s">
        <v>97</v>
      </c>
      <c r="D177" s="40"/>
      <c r="E177" s="40"/>
      <c r="F177" s="40"/>
      <c r="G177" s="40"/>
      <c r="H177" s="40"/>
      <c r="I177" s="41"/>
      <c r="J177" s="45"/>
      <c r="K177" s="45"/>
      <c r="L177" s="50"/>
      <c r="M177" s="50"/>
      <c r="N177" s="50"/>
      <c r="O177" s="45"/>
      <c r="P177" s="45"/>
      <c r="Q177" s="45"/>
      <c r="R177" s="45"/>
      <c r="S177" s="45"/>
      <c r="T177" s="45"/>
      <c r="U177" s="45"/>
      <c r="V177" s="45"/>
      <c r="W177" s="45"/>
      <c r="X177" s="109"/>
      <c r="Y177" s="109"/>
      <c r="Z177" s="109"/>
      <c r="AA177" s="109"/>
      <c r="AB177" s="109"/>
      <c r="AC177" s="109"/>
      <c r="AD177" s="109"/>
      <c r="AE177" s="45"/>
      <c r="AF177" s="45"/>
      <c r="AG177" s="45"/>
      <c r="AH177" s="45"/>
      <c r="AI177" s="45"/>
      <c r="AJ177" s="43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6"/>
      <c r="AZ177" s="45"/>
      <c r="BA177" s="45"/>
      <c r="BB177" s="45"/>
      <c r="BC177" s="45"/>
      <c r="BD177" s="45"/>
      <c r="BE177" s="45"/>
      <c r="BF177" s="45"/>
      <c r="BG177" s="45"/>
      <c r="BH177" s="45"/>
      <c r="BI177" s="216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179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7"/>
    </row>
    <row r="178" spans="1:200" ht="75" x14ac:dyDescent="0.25">
      <c r="A178" s="38">
        <v>2</v>
      </c>
      <c r="B178" s="48" t="s">
        <v>98</v>
      </c>
      <c r="C178" s="49"/>
      <c r="D178" s="49"/>
      <c r="E178" s="49"/>
      <c r="F178" s="49"/>
      <c r="G178" s="49"/>
      <c r="H178" s="49"/>
      <c r="I178" s="49"/>
      <c r="J178" s="45"/>
      <c r="K178" s="45"/>
      <c r="L178" s="50"/>
      <c r="M178" s="50"/>
      <c r="N178" s="50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3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216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179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7"/>
    </row>
    <row r="179" spans="1:200" ht="45" customHeight="1" x14ac:dyDescent="0.25">
      <c r="A179" s="64" t="s">
        <v>99</v>
      </c>
      <c r="B179" s="52" t="s">
        <v>100</v>
      </c>
      <c r="C179" s="40" t="s">
        <v>101</v>
      </c>
      <c r="D179" s="40"/>
      <c r="E179" s="40"/>
      <c r="F179" s="40"/>
      <c r="G179" s="40"/>
      <c r="H179" s="41">
        <v>6236.78</v>
      </c>
      <c r="I179" s="41">
        <v>7</v>
      </c>
      <c r="J179" s="55"/>
      <c r="K179" s="55"/>
      <c r="L179" s="54"/>
      <c r="M179" s="54"/>
      <c r="N179" s="54"/>
      <c r="O179" s="63"/>
      <c r="P179" s="63"/>
      <c r="Q179" s="63"/>
      <c r="R179" s="63"/>
      <c r="S179" s="55"/>
      <c r="T179" s="55"/>
      <c r="U179" s="63"/>
      <c r="V179" s="63"/>
      <c r="W179" s="55"/>
      <c r="X179" s="55"/>
      <c r="Y179" s="55"/>
      <c r="Z179" s="55"/>
      <c r="AA179" s="110"/>
      <c r="AB179" s="55"/>
      <c r="AC179" s="55"/>
      <c r="AD179" s="55"/>
      <c r="AE179" s="55"/>
      <c r="AF179" s="55"/>
      <c r="AG179" s="55"/>
      <c r="AH179" s="55"/>
      <c r="AI179" s="55"/>
      <c r="AJ179" s="60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217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180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  <c r="GN179" s="55"/>
      <c r="GO179" s="55"/>
      <c r="GP179" s="55"/>
      <c r="GQ179" s="55"/>
      <c r="GR179" s="47"/>
    </row>
    <row r="180" spans="1:200" ht="75" x14ac:dyDescent="0.25">
      <c r="A180" s="64" t="s">
        <v>102</v>
      </c>
      <c r="B180" s="52" t="s">
        <v>103</v>
      </c>
      <c r="C180" s="40" t="s">
        <v>101</v>
      </c>
      <c r="D180" s="40"/>
      <c r="E180" s="40"/>
      <c r="F180" s="40"/>
      <c r="G180" s="40"/>
      <c r="H180" s="41">
        <v>430</v>
      </c>
      <c r="I180" s="41">
        <v>10</v>
      </c>
      <c r="J180" s="55"/>
      <c r="K180" s="55"/>
      <c r="L180" s="54"/>
      <c r="M180" s="54"/>
      <c r="N180" s="54"/>
      <c r="O180" s="55"/>
      <c r="P180" s="55"/>
      <c r="Q180" s="55"/>
      <c r="R180" s="55"/>
      <c r="S180" s="55"/>
      <c r="T180" s="55"/>
      <c r="U180" s="55"/>
      <c r="V180" s="63"/>
      <c r="W180" s="63"/>
      <c r="X180" s="63"/>
      <c r="Y180" s="63"/>
      <c r="Z180" s="63"/>
      <c r="AA180" s="63"/>
      <c r="AB180" s="111"/>
      <c r="AC180" s="111"/>
      <c r="AD180" s="55"/>
      <c r="AE180" s="55"/>
      <c r="AF180" s="55"/>
      <c r="AG180" s="55"/>
      <c r="AH180" s="55"/>
      <c r="AI180" s="55"/>
      <c r="AJ180" s="60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217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180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47"/>
    </row>
    <row r="181" spans="1:200" ht="112.5" x14ac:dyDescent="0.25">
      <c r="A181" s="64" t="s">
        <v>104</v>
      </c>
      <c r="B181" s="52" t="s">
        <v>105</v>
      </c>
      <c r="C181" s="40" t="s">
        <v>106</v>
      </c>
      <c r="D181" s="40"/>
      <c r="E181" s="40"/>
      <c r="F181" s="40"/>
      <c r="G181" s="40"/>
      <c r="H181" s="41">
        <v>273</v>
      </c>
      <c r="I181" s="41" t="s">
        <v>181</v>
      </c>
      <c r="J181" s="57"/>
      <c r="K181" s="55"/>
      <c r="L181" s="54"/>
      <c r="M181" s="54"/>
      <c r="N181" s="54"/>
      <c r="O181" s="62"/>
      <c r="P181" s="62"/>
      <c r="Q181" s="62"/>
      <c r="R181" s="62"/>
      <c r="S181" s="62"/>
      <c r="T181" s="62"/>
      <c r="U181" s="55"/>
      <c r="V181" s="55"/>
      <c r="W181" s="55"/>
      <c r="X181" s="55"/>
      <c r="Y181" s="55"/>
      <c r="Z181" s="55"/>
      <c r="AA181" s="63"/>
      <c r="AB181" s="63"/>
      <c r="AC181" s="63"/>
      <c r="AD181" s="111"/>
      <c r="AE181" s="110"/>
      <c r="AF181" s="110"/>
      <c r="AG181" s="55"/>
      <c r="AH181" s="55"/>
      <c r="AI181" s="55"/>
      <c r="AJ181" s="60"/>
      <c r="AK181" s="63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217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180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47"/>
    </row>
    <row r="182" spans="1:200" ht="150" x14ac:dyDescent="0.25">
      <c r="A182" s="64" t="s">
        <v>108</v>
      </c>
      <c r="B182" s="52" t="s">
        <v>109</v>
      </c>
      <c r="C182" s="40" t="s">
        <v>101</v>
      </c>
      <c r="D182" s="40"/>
      <c r="E182" s="40"/>
      <c r="F182" s="40"/>
      <c r="G182" s="40"/>
      <c r="H182" s="41">
        <v>431</v>
      </c>
      <c r="I182" s="41">
        <v>22</v>
      </c>
      <c r="J182" s="55"/>
      <c r="K182" s="55"/>
      <c r="L182" s="54"/>
      <c r="M182" s="54"/>
      <c r="N182" s="54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63"/>
      <c r="AB182" s="63"/>
      <c r="AC182" s="63"/>
      <c r="AD182" s="55"/>
      <c r="AE182" s="55"/>
      <c r="AF182" s="55"/>
      <c r="AG182" s="111"/>
      <c r="AH182" s="111"/>
      <c r="AI182" s="111"/>
      <c r="AJ182" s="58"/>
      <c r="AK182" s="110"/>
      <c r="AL182" s="63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217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180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47"/>
    </row>
    <row r="183" spans="1:200" ht="82.5" customHeight="1" x14ac:dyDescent="0.25">
      <c r="A183" s="64" t="s">
        <v>110</v>
      </c>
      <c r="B183" s="52" t="s">
        <v>111</v>
      </c>
      <c r="C183" s="40" t="s">
        <v>101</v>
      </c>
      <c r="D183" s="40"/>
      <c r="E183" s="40"/>
      <c r="F183" s="40"/>
      <c r="G183" s="40"/>
      <c r="H183" s="41"/>
      <c r="I183" s="41">
        <v>30</v>
      </c>
      <c r="J183" s="55"/>
      <c r="K183" s="55"/>
      <c r="L183" s="54"/>
      <c r="M183" s="54"/>
      <c r="N183" s="54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55"/>
      <c r="AA183" s="55"/>
      <c r="AB183" s="55"/>
      <c r="AC183" s="55"/>
      <c r="AD183" s="55"/>
      <c r="AE183" s="55"/>
      <c r="AF183" s="55"/>
      <c r="AG183" s="63"/>
      <c r="AH183" s="63"/>
      <c r="AI183" s="55"/>
      <c r="AJ183" s="60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110"/>
      <c r="AZ183" s="110"/>
      <c r="BA183" s="110"/>
      <c r="BB183" s="110"/>
      <c r="BC183" s="110"/>
      <c r="BD183" s="55"/>
      <c r="BE183" s="55"/>
      <c r="BF183" s="55"/>
      <c r="BG183" s="55"/>
      <c r="BH183" s="55"/>
      <c r="BI183" s="217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180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47"/>
    </row>
    <row r="184" spans="1:200" ht="75" x14ac:dyDescent="0.25">
      <c r="A184" s="64" t="s">
        <v>112</v>
      </c>
      <c r="B184" s="52" t="s">
        <v>113</v>
      </c>
      <c r="C184" s="40" t="s">
        <v>106</v>
      </c>
      <c r="D184" s="40"/>
      <c r="E184" s="40"/>
      <c r="F184" s="40"/>
      <c r="G184" s="40"/>
      <c r="H184" s="41">
        <v>1</v>
      </c>
      <c r="I184" s="40">
        <v>7</v>
      </c>
      <c r="J184" s="62"/>
      <c r="K184" s="55"/>
      <c r="L184" s="54"/>
      <c r="M184" s="54"/>
      <c r="N184" s="54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55"/>
      <c r="AA184" s="55"/>
      <c r="AB184" s="55"/>
      <c r="AC184" s="55"/>
      <c r="AD184" s="55"/>
      <c r="AE184" s="55"/>
      <c r="AF184" s="55"/>
      <c r="AG184" s="63"/>
      <c r="AH184" s="111"/>
      <c r="AI184" s="55"/>
      <c r="AJ184" s="60"/>
      <c r="AK184" s="55"/>
      <c r="AL184" s="63"/>
      <c r="AM184" s="55"/>
      <c r="AN184" s="55"/>
      <c r="AO184" s="55"/>
      <c r="AP184" s="63"/>
      <c r="AQ184" s="55"/>
      <c r="AR184" s="55"/>
      <c r="AS184" s="55"/>
      <c r="AT184" s="63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217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180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47"/>
    </row>
    <row r="185" spans="1:200" ht="37.5" x14ac:dyDescent="0.25">
      <c r="A185" s="64" t="s">
        <v>114</v>
      </c>
      <c r="B185" s="52" t="s">
        <v>115</v>
      </c>
      <c r="C185" s="40" t="s">
        <v>106</v>
      </c>
      <c r="D185" s="40"/>
      <c r="E185" s="40"/>
      <c r="F185" s="40"/>
      <c r="G185" s="40"/>
      <c r="H185" s="41">
        <v>1</v>
      </c>
      <c r="I185" s="40">
        <v>7</v>
      </c>
      <c r="J185" s="62"/>
      <c r="K185" s="55"/>
      <c r="L185" s="54"/>
      <c r="M185" s="54"/>
      <c r="N185" s="54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60"/>
      <c r="AK185" s="55"/>
      <c r="AL185" s="63"/>
      <c r="AM185" s="111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63"/>
      <c r="BE185" s="63"/>
      <c r="BF185" s="55"/>
      <c r="BG185" s="55"/>
      <c r="BH185" s="55"/>
      <c r="BI185" s="217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180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  <c r="GN185" s="55"/>
      <c r="GO185" s="55"/>
      <c r="GP185" s="55"/>
      <c r="GQ185" s="55"/>
      <c r="GR185" s="47"/>
    </row>
    <row r="186" spans="1:200" ht="75" x14ac:dyDescent="0.25">
      <c r="A186" s="64" t="s">
        <v>116</v>
      </c>
      <c r="B186" s="52" t="s">
        <v>117</v>
      </c>
      <c r="C186" s="40" t="s">
        <v>106</v>
      </c>
      <c r="D186" s="40"/>
      <c r="E186" s="40"/>
      <c r="F186" s="40"/>
      <c r="G186" s="40"/>
      <c r="H186" s="41">
        <v>1</v>
      </c>
      <c r="I186" s="40">
        <v>7</v>
      </c>
      <c r="J186" s="62"/>
      <c r="K186" s="55"/>
      <c r="L186" s="54"/>
      <c r="M186" s="54"/>
      <c r="N186" s="54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60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63"/>
      <c r="BE186" s="63"/>
      <c r="BF186" s="55"/>
      <c r="BG186" s="55"/>
      <c r="BH186" s="55"/>
      <c r="BI186" s="217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110"/>
      <c r="BY186" s="55"/>
      <c r="BZ186" s="55"/>
      <c r="CA186" s="180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  <c r="GN186" s="55"/>
      <c r="GO186" s="55"/>
      <c r="GP186" s="55"/>
      <c r="GQ186" s="55"/>
      <c r="GR186" s="47"/>
    </row>
    <row r="187" spans="1:200" ht="112.5" x14ac:dyDescent="0.25">
      <c r="A187" s="64" t="s">
        <v>118</v>
      </c>
      <c r="B187" s="52" t="s">
        <v>119</v>
      </c>
      <c r="C187" s="40" t="s">
        <v>101</v>
      </c>
      <c r="D187" s="40"/>
      <c r="E187" s="40"/>
      <c r="F187" s="40"/>
      <c r="G187" s="40"/>
      <c r="H187" s="41">
        <f>168+140</f>
        <v>308</v>
      </c>
      <c r="I187" s="40">
        <v>18</v>
      </c>
      <c r="J187" s="62"/>
      <c r="K187" s="55"/>
      <c r="L187" s="54"/>
      <c r="M187" s="54"/>
      <c r="N187" s="54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60"/>
      <c r="AK187" s="55"/>
      <c r="AL187" s="55"/>
      <c r="AM187" s="55"/>
      <c r="AN187" s="111"/>
      <c r="AO187" s="111"/>
      <c r="AP187" s="111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63"/>
      <c r="BE187" s="63"/>
      <c r="BF187" s="55"/>
      <c r="BG187" s="55"/>
      <c r="BH187" s="55"/>
      <c r="BI187" s="217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180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  <c r="GN187" s="55"/>
      <c r="GO187" s="55"/>
      <c r="GP187" s="55"/>
      <c r="GQ187" s="55"/>
      <c r="GR187" s="47"/>
    </row>
    <row r="188" spans="1:200" ht="112.5" x14ac:dyDescent="0.25">
      <c r="A188" s="64" t="s">
        <v>120</v>
      </c>
      <c r="B188" s="52" t="s">
        <v>121</v>
      </c>
      <c r="C188" s="40" t="s">
        <v>122</v>
      </c>
      <c r="D188" s="40"/>
      <c r="E188" s="40"/>
      <c r="F188" s="40"/>
      <c r="G188" s="40"/>
      <c r="H188" s="41">
        <v>52</v>
      </c>
      <c r="I188" s="40">
        <v>10</v>
      </c>
      <c r="J188" s="62"/>
      <c r="K188" s="55"/>
      <c r="L188" s="54"/>
      <c r="M188" s="54"/>
      <c r="N188" s="54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60"/>
      <c r="AK188" s="55"/>
      <c r="AL188" s="55"/>
      <c r="AM188" s="55"/>
      <c r="AN188" s="55"/>
      <c r="AO188" s="55"/>
      <c r="AP188" s="55"/>
      <c r="AQ188" s="111"/>
      <c r="AR188" s="111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63"/>
      <c r="BE188" s="63"/>
      <c r="BF188" s="55"/>
      <c r="BG188" s="55"/>
      <c r="BH188" s="55"/>
      <c r="BI188" s="217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180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47"/>
    </row>
    <row r="189" spans="1:200" ht="82.5" customHeight="1" x14ac:dyDescent="0.25">
      <c r="A189" s="64" t="s">
        <v>123</v>
      </c>
      <c r="B189" s="52" t="s">
        <v>124</v>
      </c>
      <c r="C189" s="40" t="s">
        <v>122</v>
      </c>
      <c r="D189" s="40"/>
      <c r="E189" s="40"/>
      <c r="F189" s="40"/>
      <c r="G189" s="40"/>
      <c r="H189" s="41">
        <v>556</v>
      </c>
      <c r="I189" s="40">
        <v>18</v>
      </c>
      <c r="J189" s="62"/>
      <c r="K189" s="55"/>
      <c r="L189" s="54"/>
      <c r="M189" s="54"/>
      <c r="N189" s="54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60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111"/>
      <c r="AW189" s="111"/>
      <c r="AX189" s="111"/>
      <c r="AY189" s="55"/>
      <c r="AZ189" s="55"/>
      <c r="BA189" s="55"/>
      <c r="BB189" s="55"/>
      <c r="BC189" s="55"/>
      <c r="BD189" s="63"/>
      <c r="BE189" s="63"/>
      <c r="BF189" s="55"/>
      <c r="BG189" s="55"/>
      <c r="BH189" s="55"/>
      <c r="BI189" s="217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180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  <c r="EG189" s="55"/>
      <c r="EH189" s="55"/>
      <c r="EI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  <c r="FL189" s="55"/>
      <c r="FM189" s="55"/>
      <c r="FN189" s="55"/>
      <c r="FO189" s="55"/>
      <c r="FP189" s="55"/>
      <c r="FQ189" s="55"/>
      <c r="FR189" s="55"/>
      <c r="FS189" s="55"/>
      <c r="FT189" s="55"/>
      <c r="FU189" s="55"/>
      <c r="FV189" s="55"/>
      <c r="FW189" s="55"/>
      <c r="FX189" s="55"/>
      <c r="FY189" s="55"/>
      <c r="FZ189" s="55"/>
      <c r="GA189" s="55"/>
      <c r="GB189" s="55"/>
      <c r="GC189" s="55"/>
      <c r="GD189" s="55"/>
      <c r="GE189" s="55"/>
      <c r="GF189" s="55"/>
      <c r="GG189" s="55"/>
      <c r="GH189" s="55"/>
      <c r="GI189" s="55"/>
      <c r="GJ189" s="55"/>
      <c r="GK189" s="55"/>
      <c r="GL189" s="55"/>
      <c r="GM189" s="55"/>
      <c r="GN189" s="55"/>
      <c r="GO189" s="55"/>
      <c r="GP189" s="55"/>
      <c r="GQ189" s="55"/>
      <c r="GR189" s="47"/>
    </row>
    <row r="190" spans="1:200" ht="75" x14ac:dyDescent="0.25">
      <c r="A190" s="38">
        <v>3</v>
      </c>
      <c r="B190" s="48" t="s">
        <v>125</v>
      </c>
      <c r="C190" s="49"/>
      <c r="D190" s="49"/>
      <c r="E190" s="49"/>
      <c r="F190" s="49"/>
      <c r="G190" s="49"/>
      <c r="H190" s="41"/>
      <c r="I190" s="40"/>
      <c r="J190" s="62"/>
      <c r="K190" s="55"/>
      <c r="L190" s="54"/>
      <c r="M190" s="54"/>
      <c r="N190" s="54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60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63"/>
      <c r="BE190" s="63"/>
      <c r="BF190" s="55"/>
      <c r="BG190" s="55"/>
      <c r="BH190" s="55"/>
      <c r="BI190" s="217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180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47"/>
    </row>
    <row r="191" spans="1:200" ht="112.5" x14ac:dyDescent="0.25">
      <c r="A191" s="64" t="s">
        <v>126</v>
      </c>
      <c r="B191" s="52" t="s">
        <v>127</v>
      </c>
      <c r="C191" s="40" t="s">
        <v>101</v>
      </c>
      <c r="D191" s="40"/>
      <c r="E191" s="40"/>
      <c r="F191" s="40"/>
      <c r="G191" s="40"/>
      <c r="H191" s="41">
        <v>4869</v>
      </c>
      <c r="I191" s="40">
        <v>130</v>
      </c>
      <c r="J191" s="62"/>
      <c r="K191" s="55"/>
      <c r="L191" s="54"/>
      <c r="M191" s="54"/>
      <c r="N191" s="54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60"/>
      <c r="AK191" s="55"/>
      <c r="AL191" s="55"/>
      <c r="AM191" s="55"/>
      <c r="AN191" s="55"/>
      <c r="AO191" s="55"/>
      <c r="AP191" s="55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217"/>
      <c r="BJ191" s="110"/>
      <c r="BK191" s="110"/>
      <c r="BL191" s="110"/>
      <c r="BM191" s="110"/>
      <c r="BN191" s="110"/>
      <c r="BO191" s="110"/>
      <c r="BP191" s="110"/>
      <c r="BQ191" s="110"/>
      <c r="BR191" s="55"/>
      <c r="BS191" s="55"/>
      <c r="BT191" s="55"/>
      <c r="BU191" s="55"/>
      <c r="BV191" s="55"/>
      <c r="BW191" s="55"/>
      <c r="BX191" s="55"/>
      <c r="BY191" s="55"/>
      <c r="BZ191" s="55"/>
      <c r="CA191" s="180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47"/>
    </row>
    <row r="192" spans="1:200" ht="112.5" x14ac:dyDescent="0.25">
      <c r="A192" s="64" t="s">
        <v>128</v>
      </c>
      <c r="B192" s="52" t="s">
        <v>129</v>
      </c>
      <c r="C192" s="40" t="s">
        <v>106</v>
      </c>
      <c r="D192" s="40"/>
      <c r="E192" s="40"/>
      <c r="F192" s="40"/>
      <c r="G192" s="40"/>
      <c r="H192" s="41">
        <v>1</v>
      </c>
      <c r="I192" s="40">
        <v>4</v>
      </c>
      <c r="J192" s="62"/>
      <c r="K192" s="55"/>
      <c r="L192" s="54"/>
      <c r="M192" s="54"/>
      <c r="N192" s="54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60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217"/>
      <c r="BJ192" s="55"/>
      <c r="BK192" s="55"/>
      <c r="BL192" s="55"/>
      <c r="BM192" s="110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180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47"/>
    </row>
    <row r="193" spans="1:200" ht="52.5" customHeight="1" x14ac:dyDescent="0.25">
      <c r="A193" s="64" t="s">
        <v>130</v>
      </c>
      <c r="B193" s="52" t="s">
        <v>131</v>
      </c>
      <c r="C193" s="40" t="s">
        <v>132</v>
      </c>
      <c r="D193" s="40"/>
      <c r="E193" s="40"/>
      <c r="F193" s="40"/>
      <c r="G193" s="40"/>
      <c r="H193" s="41" t="s">
        <v>182</v>
      </c>
      <c r="I193" s="40">
        <v>130</v>
      </c>
      <c r="J193" s="55"/>
      <c r="K193" s="62"/>
      <c r="L193" s="57"/>
      <c r="M193" s="57"/>
      <c r="N193" s="57"/>
      <c r="O193" s="55"/>
      <c r="P193" s="55"/>
      <c r="Q193" s="55"/>
      <c r="R193" s="55"/>
      <c r="S193" s="55"/>
      <c r="T193" s="55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59"/>
      <c r="AK193" s="62"/>
      <c r="AL193" s="62"/>
      <c r="AM193" s="62"/>
      <c r="AN193" s="62"/>
      <c r="AO193" s="62"/>
      <c r="AP193" s="63"/>
      <c r="AQ193" s="62"/>
      <c r="AR193" s="62"/>
      <c r="AS193" s="62"/>
      <c r="AT193" s="62"/>
      <c r="AU193" s="111"/>
      <c r="AV193" s="112"/>
      <c r="AW193" s="112"/>
      <c r="AX193" s="112"/>
      <c r="AY193" s="112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217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1"/>
      <c r="BU193" s="111"/>
      <c r="BV193" s="63"/>
      <c r="BW193" s="63"/>
      <c r="BX193" s="63"/>
      <c r="BY193" s="63"/>
      <c r="BZ193" s="63"/>
      <c r="CA193" s="183"/>
      <c r="CB193" s="63"/>
      <c r="CC193" s="63"/>
      <c r="CD193" s="63"/>
      <c r="CE193" s="63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47"/>
    </row>
    <row r="194" spans="1:200" ht="45" customHeight="1" x14ac:dyDescent="0.25">
      <c r="A194" s="64" t="s">
        <v>134</v>
      </c>
      <c r="B194" s="52" t="s">
        <v>135</v>
      </c>
      <c r="C194" s="40" t="s">
        <v>122</v>
      </c>
      <c r="D194" s="40"/>
      <c r="E194" s="40"/>
      <c r="F194" s="40"/>
      <c r="G194" s="40"/>
      <c r="H194" s="41">
        <v>688</v>
      </c>
      <c r="I194" s="40">
        <v>28</v>
      </c>
      <c r="J194" s="55"/>
      <c r="K194" s="62"/>
      <c r="L194" s="57"/>
      <c r="M194" s="57"/>
      <c r="N194" s="57"/>
      <c r="O194" s="55"/>
      <c r="P194" s="55"/>
      <c r="Q194" s="55"/>
      <c r="R194" s="55"/>
      <c r="S194" s="55"/>
      <c r="T194" s="55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59"/>
      <c r="AK194" s="62"/>
      <c r="AL194" s="62"/>
      <c r="AM194" s="62"/>
      <c r="AN194" s="62"/>
      <c r="AO194" s="62"/>
      <c r="AP194" s="63"/>
      <c r="AQ194" s="62"/>
      <c r="AR194" s="62"/>
      <c r="AS194" s="62"/>
      <c r="AT194" s="63"/>
      <c r="AU194" s="62"/>
      <c r="AV194" s="62"/>
      <c r="AW194" s="62"/>
      <c r="AX194" s="62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217"/>
      <c r="BJ194" s="55"/>
      <c r="BK194" s="55"/>
      <c r="BL194" s="55"/>
      <c r="BM194" s="55"/>
      <c r="BN194" s="55"/>
      <c r="BO194" s="55"/>
      <c r="BP194" s="55"/>
      <c r="BR194" s="110"/>
      <c r="BS194" s="110"/>
      <c r="BT194" s="111"/>
      <c r="BU194" s="110"/>
      <c r="BV194" s="110"/>
      <c r="BW194" s="111"/>
      <c r="BX194" s="55"/>
      <c r="BY194" s="55"/>
      <c r="BZ194" s="55"/>
      <c r="CA194" s="180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</row>
    <row r="195" spans="1:200" ht="45" customHeight="1" x14ac:dyDescent="0.25">
      <c r="A195" s="64" t="s">
        <v>136</v>
      </c>
      <c r="B195" s="52" t="s">
        <v>137</v>
      </c>
      <c r="C195" s="40" t="s">
        <v>122</v>
      </c>
      <c r="D195" s="40"/>
      <c r="E195" s="40"/>
      <c r="F195" s="40"/>
      <c r="G195" s="40"/>
      <c r="H195" s="41">
        <v>1025</v>
      </c>
      <c r="I195" s="40">
        <v>96</v>
      </c>
      <c r="J195" s="55"/>
      <c r="K195" s="62"/>
      <c r="L195" s="57"/>
      <c r="M195" s="57"/>
      <c r="N195" s="57"/>
      <c r="O195" s="55"/>
      <c r="P195" s="55"/>
      <c r="Q195" s="55"/>
      <c r="R195" s="55"/>
      <c r="S195" s="55"/>
      <c r="T195" s="55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59"/>
      <c r="AK195" s="62"/>
      <c r="AL195" s="62"/>
      <c r="AM195" s="62"/>
      <c r="AN195" s="62"/>
      <c r="AO195" s="62"/>
      <c r="AP195" s="63"/>
      <c r="AQ195" s="62"/>
      <c r="AR195" s="62"/>
      <c r="AS195" s="62"/>
      <c r="AT195" s="63"/>
      <c r="AU195" s="62"/>
      <c r="AV195" s="62"/>
      <c r="AW195" s="62"/>
      <c r="AX195" s="62"/>
      <c r="AY195" s="55"/>
      <c r="AZ195" s="55"/>
      <c r="BA195" s="55"/>
      <c r="BB195" s="55"/>
      <c r="BC195" s="55"/>
      <c r="BD195" s="55"/>
      <c r="BE195" s="55"/>
      <c r="BF195" s="110"/>
      <c r="BG195" s="110"/>
      <c r="BH195" s="110"/>
      <c r="BI195" s="217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1"/>
      <c r="BV195" s="110"/>
      <c r="BW195" s="110"/>
      <c r="BX195" s="111"/>
      <c r="BY195" s="55"/>
      <c r="BZ195" s="55"/>
      <c r="CA195" s="180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</row>
    <row r="196" spans="1:200" ht="45" customHeight="1" x14ac:dyDescent="0.25">
      <c r="A196" s="64" t="s">
        <v>138</v>
      </c>
      <c r="B196" s="52" t="s">
        <v>139</v>
      </c>
      <c r="C196" s="40" t="s">
        <v>106</v>
      </c>
      <c r="D196" s="40"/>
      <c r="E196" s="40"/>
      <c r="F196" s="40"/>
      <c r="G196" s="40"/>
      <c r="H196" s="41">
        <v>325</v>
      </c>
      <c r="I196" s="40">
        <v>40</v>
      </c>
      <c r="J196" s="55"/>
      <c r="K196" s="62"/>
      <c r="L196" s="57"/>
      <c r="M196" s="57"/>
      <c r="N196" s="57"/>
      <c r="O196" s="55"/>
      <c r="P196" s="55"/>
      <c r="Q196" s="55"/>
      <c r="R196" s="55"/>
      <c r="S196" s="55"/>
      <c r="T196" s="55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59"/>
      <c r="AK196" s="62"/>
      <c r="AL196" s="62"/>
      <c r="AM196" s="62"/>
      <c r="AN196" s="62"/>
      <c r="AO196" s="62"/>
      <c r="AP196" s="63"/>
      <c r="AQ196" s="62"/>
      <c r="AR196" s="62"/>
      <c r="AS196" s="62"/>
      <c r="AT196" s="63"/>
      <c r="AU196" s="62"/>
      <c r="AV196" s="62"/>
      <c r="AW196" s="62"/>
      <c r="AX196" s="62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217"/>
      <c r="BJ196" s="55"/>
      <c r="BK196" s="55"/>
      <c r="BL196" s="55"/>
      <c r="BM196" s="55"/>
      <c r="BN196" s="55"/>
      <c r="BO196" s="55"/>
      <c r="BP196" s="55"/>
      <c r="BQ196" s="55"/>
      <c r="BR196" s="55"/>
      <c r="BS196" s="63"/>
      <c r="BT196" s="55"/>
      <c r="BU196" s="55"/>
      <c r="BV196" s="110"/>
      <c r="BW196" s="111"/>
      <c r="BX196" s="110"/>
      <c r="BY196" s="110"/>
      <c r="BZ196" s="110"/>
      <c r="CA196" s="180"/>
      <c r="CB196" s="110"/>
      <c r="CC196" s="110"/>
      <c r="CD196" s="111"/>
      <c r="CE196" s="110"/>
      <c r="CF196" s="110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</row>
    <row r="197" spans="1:200" ht="54.75" customHeight="1" x14ac:dyDescent="0.25">
      <c r="A197" s="64" t="s">
        <v>140</v>
      </c>
      <c r="B197" s="52" t="s">
        <v>141</v>
      </c>
      <c r="C197" s="40" t="s">
        <v>122</v>
      </c>
      <c r="D197" s="40"/>
      <c r="E197" s="40"/>
      <c r="F197" s="40"/>
      <c r="G197" s="40"/>
      <c r="H197" s="41">
        <v>1400</v>
      </c>
      <c r="I197" s="40">
        <v>104</v>
      </c>
      <c r="J197" s="55"/>
      <c r="K197" s="62"/>
      <c r="L197" s="57"/>
      <c r="M197" s="57"/>
      <c r="N197" s="57"/>
      <c r="O197" s="55"/>
      <c r="P197" s="55"/>
      <c r="Q197" s="55"/>
      <c r="R197" s="55"/>
      <c r="S197" s="55"/>
      <c r="T197" s="55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59"/>
      <c r="AK197" s="62"/>
      <c r="AL197" s="62"/>
      <c r="AM197" s="62"/>
      <c r="AN197" s="62"/>
      <c r="AO197" s="62"/>
      <c r="AP197" s="63"/>
      <c r="AQ197" s="62"/>
      <c r="AR197" s="62"/>
      <c r="AS197" s="62"/>
      <c r="AT197" s="63"/>
      <c r="AU197" s="62"/>
      <c r="AV197" s="62"/>
      <c r="AW197" s="62"/>
      <c r="AX197" s="62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217"/>
      <c r="BJ197" s="55"/>
      <c r="BK197" s="55"/>
      <c r="BL197" s="55"/>
      <c r="BM197" s="55"/>
      <c r="BN197" s="55"/>
      <c r="BO197" s="55"/>
      <c r="BP197" s="55"/>
      <c r="BQ197" s="55"/>
      <c r="BR197" s="55"/>
      <c r="BS197" s="63"/>
      <c r="BT197" s="55"/>
      <c r="BU197" s="55"/>
      <c r="BV197" s="63"/>
      <c r="BW197" s="55"/>
      <c r="BX197" s="55"/>
      <c r="BY197" s="55"/>
      <c r="BZ197" s="55"/>
      <c r="CA197" s="180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  <c r="EG197" s="55"/>
      <c r="EH197" s="55"/>
      <c r="EI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</row>
    <row r="198" spans="1:200" ht="45" customHeight="1" x14ac:dyDescent="0.25">
      <c r="A198" s="64" t="s">
        <v>142</v>
      </c>
      <c r="B198" s="52" t="s">
        <v>143</v>
      </c>
      <c r="C198" s="40" t="s">
        <v>122</v>
      </c>
      <c r="D198" s="40"/>
      <c r="E198" s="40"/>
      <c r="F198" s="40"/>
      <c r="G198" s="40"/>
      <c r="H198" s="41">
        <v>7632</v>
      </c>
      <c r="I198" s="40">
        <v>96</v>
      </c>
      <c r="J198" s="55"/>
      <c r="K198" s="62"/>
      <c r="L198" s="57"/>
      <c r="M198" s="57"/>
      <c r="N198" s="57"/>
      <c r="O198" s="55"/>
      <c r="P198" s="55"/>
      <c r="Q198" s="55"/>
      <c r="R198" s="55"/>
      <c r="S198" s="55"/>
      <c r="T198" s="55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59"/>
      <c r="AK198" s="62"/>
      <c r="AL198" s="62"/>
      <c r="AM198" s="62"/>
      <c r="AN198" s="62"/>
      <c r="AO198" s="62"/>
      <c r="AP198" s="63"/>
      <c r="AQ198" s="62"/>
      <c r="AR198" s="62"/>
      <c r="AS198" s="62"/>
      <c r="AT198" s="63"/>
      <c r="AU198" s="62"/>
      <c r="AV198" s="62"/>
      <c r="AW198" s="62"/>
      <c r="AX198" s="62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217"/>
      <c r="BJ198" s="55"/>
      <c r="BK198" s="55"/>
      <c r="BL198" s="55"/>
      <c r="BM198" s="55"/>
      <c r="BN198" s="55"/>
      <c r="BO198" s="55"/>
      <c r="BP198" s="55"/>
      <c r="BQ198" s="55"/>
      <c r="BR198" s="55"/>
      <c r="BS198" s="63"/>
      <c r="BT198" s="55"/>
      <c r="BU198" s="55"/>
      <c r="BV198" s="63"/>
      <c r="BW198" s="55"/>
      <c r="BX198" s="55"/>
      <c r="BY198" s="55"/>
      <c r="BZ198" s="55"/>
      <c r="CA198" s="180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  <c r="EG198" s="55"/>
      <c r="EH198" s="55"/>
      <c r="EI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</row>
    <row r="199" spans="1:200" ht="45" customHeight="1" x14ac:dyDescent="0.25">
      <c r="A199" s="64" t="s">
        <v>144</v>
      </c>
      <c r="B199" s="52" t="s">
        <v>145</v>
      </c>
      <c r="C199" s="40" t="s">
        <v>146</v>
      </c>
      <c r="D199" s="40"/>
      <c r="E199" s="40"/>
      <c r="F199" s="40"/>
      <c r="G199" s="40"/>
      <c r="H199" s="49"/>
      <c r="I199" s="40"/>
      <c r="J199" s="55"/>
      <c r="K199" s="62"/>
      <c r="L199" s="57"/>
      <c r="M199" s="57"/>
      <c r="N199" s="57"/>
      <c r="O199" s="55"/>
      <c r="P199" s="55"/>
      <c r="Q199" s="55"/>
      <c r="R199" s="55"/>
      <c r="S199" s="55"/>
      <c r="T199" s="55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59"/>
      <c r="AK199" s="62"/>
      <c r="AL199" s="62"/>
      <c r="AM199" s="62"/>
      <c r="AN199" s="62"/>
      <c r="AO199" s="62"/>
      <c r="AP199" s="63"/>
      <c r="AQ199" s="62"/>
      <c r="AR199" s="62"/>
      <c r="AS199" s="62"/>
      <c r="AT199" s="63"/>
      <c r="AU199" s="62"/>
      <c r="AV199" s="62"/>
      <c r="AW199" s="62"/>
      <c r="AX199" s="62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217"/>
      <c r="BJ199" s="55"/>
      <c r="BK199" s="55"/>
      <c r="BL199" s="55"/>
      <c r="BM199" s="55"/>
      <c r="BN199" s="55"/>
      <c r="BO199" s="55"/>
      <c r="BP199" s="55"/>
      <c r="BQ199" s="55"/>
      <c r="BR199" s="55"/>
      <c r="BS199" s="63"/>
      <c r="BT199" s="55"/>
      <c r="BU199" s="55"/>
      <c r="BV199" s="63"/>
      <c r="BW199" s="55"/>
      <c r="BX199" s="55"/>
      <c r="BY199" s="55"/>
      <c r="BZ199" s="55"/>
      <c r="CA199" s="180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55"/>
      <c r="EI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</row>
    <row r="200" spans="1:200" ht="45" customHeight="1" x14ac:dyDescent="0.25">
      <c r="A200" s="38">
        <v>4</v>
      </c>
      <c r="B200" s="68" t="s">
        <v>147</v>
      </c>
      <c r="C200" s="40"/>
      <c r="D200" s="40"/>
      <c r="E200" s="40"/>
      <c r="F200" s="40"/>
      <c r="G200" s="40"/>
      <c r="H200" s="49"/>
      <c r="I200" s="40"/>
      <c r="J200" s="55"/>
      <c r="K200" s="62"/>
      <c r="L200" s="57"/>
      <c r="M200" s="57"/>
      <c r="N200" s="57"/>
      <c r="O200" s="55"/>
      <c r="P200" s="55"/>
      <c r="Q200" s="55"/>
      <c r="R200" s="55"/>
      <c r="S200" s="55"/>
      <c r="T200" s="55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59"/>
      <c r="AK200" s="62"/>
      <c r="AL200" s="62"/>
      <c r="AM200" s="62"/>
      <c r="AN200" s="62"/>
      <c r="AO200" s="62"/>
      <c r="AP200" s="63"/>
      <c r="AQ200" s="62"/>
      <c r="AR200" s="62"/>
      <c r="AS200" s="62"/>
      <c r="AT200" s="63"/>
      <c r="AU200" s="62"/>
      <c r="AV200" s="62"/>
      <c r="AW200" s="62"/>
      <c r="AX200" s="62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217"/>
      <c r="BJ200" s="55"/>
      <c r="BK200" s="55"/>
      <c r="BL200" s="55"/>
      <c r="BM200" s="55"/>
      <c r="BN200" s="55"/>
      <c r="BO200" s="55"/>
      <c r="BP200" s="55"/>
      <c r="BQ200" s="55"/>
      <c r="BR200" s="55"/>
      <c r="BS200" s="63"/>
      <c r="BT200" s="55"/>
      <c r="BU200" s="55"/>
      <c r="BV200" s="63"/>
      <c r="BW200" s="55"/>
      <c r="BX200" s="55"/>
      <c r="BY200" s="55"/>
      <c r="BZ200" s="55"/>
      <c r="CA200" s="180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</row>
    <row r="201" spans="1:200" ht="45" customHeight="1" x14ac:dyDescent="0.25">
      <c r="A201" s="64" t="s">
        <v>148</v>
      </c>
      <c r="B201" s="52" t="s">
        <v>174</v>
      </c>
      <c r="C201" s="40" t="s">
        <v>122</v>
      </c>
      <c r="D201" s="40"/>
      <c r="E201" s="40"/>
      <c r="F201" s="40"/>
      <c r="G201" s="40"/>
      <c r="H201" s="41">
        <v>11980</v>
      </c>
      <c r="I201" s="40">
        <v>60</v>
      </c>
      <c r="J201" s="55"/>
      <c r="K201" s="62"/>
      <c r="L201" s="57"/>
      <c r="M201" s="57"/>
      <c r="N201" s="57"/>
      <c r="O201" s="55"/>
      <c r="P201" s="55"/>
      <c r="Q201" s="55"/>
      <c r="R201" s="55"/>
      <c r="S201" s="55"/>
      <c r="T201" s="55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59"/>
      <c r="AK201" s="62"/>
      <c r="AL201" s="62"/>
      <c r="AM201" s="62"/>
      <c r="AN201" s="62"/>
      <c r="AO201" s="62"/>
      <c r="AP201" s="63"/>
      <c r="AQ201" s="62"/>
      <c r="AR201" s="62"/>
      <c r="AS201" s="62"/>
      <c r="AT201" s="63"/>
      <c r="AU201" s="62"/>
      <c r="AV201" s="62"/>
      <c r="AW201" s="62"/>
      <c r="AX201" s="62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217"/>
      <c r="BJ201" s="55"/>
      <c r="BK201" s="55"/>
      <c r="BL201" s="55"/>
      <c r="BM201" s="55"/>
      <c r="BN201" s="55"/>
      <c r="BO201" s="55"/>
      <c r="BP201" s="55"/>
      <c r="BQ201" s="55"/>
      <c r="BR201" s="55"/>
      <c r="BS201" s="63"/>
      <c r="BT201" s="55"/>
      <c r="BU201" s="55"/>
      <c r="BV201" s="63"/>
      <c r="BW201" s="55"/>
      <c r="BX201" s="55"/>
      <c r="BY201" s="55"/>
      <c r="BZ201" s="55"/>
      <c r="CA201" s="180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</row>
    <row r="202" spans="1:200" ht="45" customHeight="1" x14ac:dyDescent="0.25">
      <c r="A202" s="64" t="s">
        <v>150</v>
      </c>
      <c r="B202" s="52" t="s">
        <v>151</v>
      </c>
      <c r="C202" s="40" t="s">
        <v>122</v>
      </c>
      <c r="D202" s="40"/>
      <c r="E202" s="40"/>
      <c r="F202" s="40"/>
      <c r="G202" s="40"/>
      <c r="H202" s="41">
        <v>59200</v>
      </c>
      <c r="I202" s="40">
        <v>256</v>
      </c>
      <c r="J202" s="55"/>
      <c r="K202" s="62"/>
      <c r="L202" s="57"/>
      <c r="M202" s="57"/>
      <c r="N202" s="57"/>
      <c r="O202" s="55"/>
      <c r="P202" s="55"/>
      <c r="Q202" s="55"/>
      <c r="R202" s="55"/>
      <c r="S202" s="55"/>
      <c r="T202" s="55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59"/>
      <c r="AK202" s="62"/>
      <c r="AL202" s="62"/>
      <c r="AM202" s="62"/>
      <c r="AN202" s="62"/>
      <c r="AO202" s="62"/>
      <c r="AP202" s="63"/>
      <c r="AQ202" s="62"/>
      <c r="AR202" s="62"/>
      <c r="AS202" s="62"/>
      <c r="AT202" s="63"/>
      <c r="AU202" s="62"/>
      <c r="AV202" s="62"/>
      <c r="AW202" s="62"/>
      <c r="AX202" s="62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217"/>
      <c r="BJ202" s="55"/>
      <c r="BK202" s="55"/>
      <c r="BL202" s="55"/>
      <c r="BM202" s="55"/>
      <c r="BN202" s="55"/>
      <c r="BO202" s="55"/>
      <c r="BP202" s="55"/>
      <c r="BQ202" s="55"/>
      <c r="BR202" s="55"/>
      <c r="BS202" s="63"/>
      <c r="BT202" s="55"/>
      <c r="BU202" s="55"/>
      <c r="BV202" s="63"/>
      <c r="BW202" s="55"/>
      <c r="BX202" s="55"/>
      <c r="BY202" s="55"/>
      <c r="BZ202" s="55"/>
      <c r="CA202" s="180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3"/>
      <c r="DS202" s="113"/>
      <c r="DT202" s="113"/>
      <c r="DU202" s="113"/>
      <c r="DV202" s="113"/>
      <c r="DW202" s="113"/>
      <c r="DX202" s="113"/>
      <c r="DY202" s="113"/>
      <c r="DZ202" s="113"/>
      <c r="EA202" s="113"/>
      <c r="EB202" s="113"/>
      <c r="EC202" s="113"/>
      <c r="ED202" s="113"/>
      <c r="EE202" s="113"/>
      <c r="EF202" s="113"/>
      <c r="EG202" s="113"/>
      <c r="EH202" s="113"/>
      <c r="EI202" s="113"/>
      <c r="EJ202" s="113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</row>
    <row r="203" spans="1:200" ht="45" customHeight="1" x14ac:dyDescent="0.25">
      <c r="A203" s="38">
        <v>5</v>
      </c>
      <c r="B203" s="68" t="s">
        <v>152</v>
      </c>
      <c r="C203" s="40"/>
      <c r="D203" s="40"/>
      <c r="E203" s="40"/>
      <c r="F203" s="40"/>
      <c r="G203" s="40"/>
      <c r="H203" s="97"/>
      <c r="I203" s="97"/>
      <c r="J203" s="47"/>
      <c r="K203" s="47"/>
      <c r="L203" s="69"/>
      <c r="M203" s="69"/>
      <c r="N203" s="6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71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205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181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</row>
    <row r="204" spans="1:200" ht="45" customHeight="1" x14ac:dyDescent="0.25">
      <c r="A204" s="64" t="s">
        <v>153</v>
      </c>
      <c r="B204" s="52" t="s">
        <v>154</v>
      </c>
      <c r="C204" s="40"/>
      <c r="D204" s="40"/>
      <c r="E204" s="40"/>
      <c r="F204" s="40"/>
      <c r="G204" s="40"/>
      <c r="H204" s="49"/>
      <c r="I204" s="40"/>
      <c r="J204" s="55"/>
      <c r="K204" s="62"/>
      <c r="L204" s="57"/>
      <c r="M204" s="57"/>
      <c r="N204" s="57"/>
      <c r="O204" s="55"/>
      <c r="P204" s="55"/>
      <c r="Q204" s="55"/>
      <c r="R204" s="55"/>
      <c r="S204" s="55"/>
      <c r="T204" s="55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59"/>
      <c r="AK204" s="62"/>
      <c r="AL204" s="62"/>
      <c r="AM204" s="62"/>
      <c r="AN204" s="62"/>
      <c r="AO204" s="62"/>
      <c r="AP204" s="63"/>
      <c r="AQ204" s="62"/>
      <c r="AR204" s="62"/>
      <c r="AS204" s="62"/>
      <c r="AT204" s="63"/>
      <c r="AU204" s="62"/>
      <c r="AV204" s="62"/>
      <c r="AW204" s="62"/>
      <c r="AX204" s="62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217"/>
      <c r="BJ204" s="55"/>
      <c r="BK204" s="55"/>
      <c r="BL204" s="55"/>
      <c r="BM204" s="55"/>
      <c r="BN204" s="55"/>
      <c r="BO204" s="55"/>
      <c r="BP204" s="55"/>
      <c r="BQ204" s="55"/>
      <c r="BR204" s="55"/>
      <c r="BS204" s="63"/>
      <c r="BT204" s="110"/>
      <c r="BU204" s="110"/>
      <c r="BV204" s="110"/>
      <c r="BW204" s="110"/>
      <c r="BX204" s="110"/>
      <c r="BY204" s="110"/>
      <c r="BZ204" s="110"/>
      <c r="CA204" s="18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  <c r="EF204" s="110"/>
      <c r="EG204" s="110"/>
      <c r="EH204" s="110"/>
      <c r="EI204" s="110"/>
      <c r="EJ204" s="113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</row>
    <row r="205" spans="1:200" ht="45" customHeight="1" x14ac:dyDescent="0.25">
      <c r="A205" s="64" t="s">
        <v>155</v>
      </c>
      <c r="B205" s="52" t="s">
        <v>156</v>
      </c>
      <c r="C205" s="40"/>
      <c r="D205" s="40"/>
      <c r="E205" s="40"/>
      <c r="F205" s="40"/>
      <c r="G205" s="40"/>
      <c r="H205" s="49"/>
      <c r="I205" s="40"/>
      <c r="J205" s="55"/>
      <c r="K205" s="62"/>
      <c r="L205" s="57"/>
      <c r="M205" s="57"/>
      <c r="N205" s="57"/>
      <c r="O205" s="55"/>
      <c r="P205" s="55"/>
      <c r="Q205" s="55"/>
      <c r="R205" s="55"/>
      <c r="S205" s="55"/>
      <c r="T205" s="55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59"/>
      <c r="AK205" s="62"/>
      <c r="AL205" s="62"/>
      <c r="AM205" s="62"/>
      <c r="AN205" s="62"/>
      <c r="AO205" s="62"/>
      <c r="AP205" s="63"/>
      <c r="AQ205" s="62"/>
      <c r="AR205" s="62"/>
      <c r="AS205" s="62"/>
      <c r="AT205" s="63"/>
      <c r="AU205" s="62"/>
      <c r="AV205" s="62"/>
      <c r="AW205" s="62"/>
      <c r="AX205" s="62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217"/>
      <c r="BJ205" s="55"/>
      <c r="BK205" s="55"/>
      <c r="BL205" s="55"/>
      <c r="BM205" s="55"/>
      <c r="BN205" s="55"/>
      <c r="BO205" s="55"/>
      <c r="BP205" s="55"/>
      <c r="BQ205" s="55"/>
      <c r="BR205" s="55"/>
      <c r="BS205" s="63"/>
      <c r="BT205" s="110"/>
      <c r="BU205" s="110"/>
      <c r="BV205" s="110"/>
      <c r="BW205" s="110"/>
      <c r="BX205" s="110"/>
      <c r="BY205" s="110"/>
      <c r="BZ205" s="110"/>
      <c r="CA205" s="18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  <c r="EA205" s="110"/>
      <c r="EB205" s="110"/>
      <c r="EC205" s="110"/>
      <c r="ED205" s="110"/>
      <c r="EE205" s="110"/>
      <c r="EF205" s="110"/>
      <c r="EG205" s="110"/>
      <c r="EH205" s="110"/>
      <c r="EI205" s="110"/>
      <c r="EJ205" s="113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</row>
    <row r="206" spans="1:200" ht="45" customHeight="1" x14ac:dyDescent="0.4">
      <c r="A206" s="64" t="s">
        <v>157</v>
      </c>
      <c r="B206" s="52" t="s">
        <v>158</v>
      </c>
      <c r="C206" s="40"/>
      <c r="D206" s="40"/>
      <c r="E206" s="40"/>
      <c r="F206" s="40"/>
      <c r="G206" s="40"/>
      <c r="H206" s="89"/>
      <c r="I206" s="89"/>
      <c r="J206" s="47"/>
      <c r="K206" s="47"/>
      <c r="L206" s="69"/>
      <c r="M206" s="69"/>
      <c r="N206" s="69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71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205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113"/>
      <c r="BU206" s="113"/>
      <c r="BV206" s="113"/>
      <c r="BW206" s="113"/>
      <c r="BX206" s="113"/>
      <c r="BY206" s="113"/>
      <c r="BZ206" s="113"/>
      <c r="CA206" s="181"/>
      <c r="CB206" s="113"/>
      <c r="CC206" s="113"/>
      <c r="CD206" s="113"/>
      <c r="CE206" s="113"/>
      <c r="CF206" s="113"/>
      <c r="CG206" s="113"/>
      <c r="CH206" s="113"/>
      <c r="CI206" s="113"/>
      <c r="CJ206" s="113"/>
      <c r="CK206" s="113"/>
      <c r="CL206" s="113"/>
      <c r="CM206" s="113"/>
      <c r="CN206" s="113"/>
      <c r="CO206" s="113"/>
      <c r="CP206" s="113"/>
      <c r="CQ206" s="113"/>
      <c r="CR206" s="113"/>
      <c r="CS206" s="113"/>
      <c r="CT206" s="113"/>
      <c r="CU206" s="113"/>
      <c r="CV206" s="113"/>
      <c r="CW206" s="113"/>
      <c r="CX206" s="113"/>
      <c r="CY206" s="113"/>
      <c r="CZ206" s="113"/>
      <c r="DA206" s="113"/>
      <c r="DB206" s="113"/>
      <c r="DC206" s="113"/>
      <c r="DD206" s="113"/>
      <c r="DE206" s="113"/>
      <c r="DF206" s="113"/>
      <c r="DG206" s="113"/>
      <c r="DH206" s="113"/>
      <c r="DI206" s="113"/>
      <c r="DJ206" s="113"/>
      <c r="DK206" s="113"/>
      <c r="DL206" s="113"/>
      <c r="DM206" s="113"/>
      <c r="DN206" s="113"/>
      <c r="DO206" s="113"/>
      <c r="DP206" s="113"/>
      <c r="DQ206" s="113"/>
      <c r="DR206" s="113"/>
      <c r="DS206" s="113"/>
      <c r="DT206" s="113"/>
      <c r="DU206" s="113"/>
      <c r="DV206" s="113"/>
      <c r="DW206" s="113"/>
      <c r="DX206" s="113"/>
      <c r="DY206" s="113"/>
      <c r="DZ206" s="113"/>
      <c r="EA206" s="113"/>
      <c r="EB206" s="113"/>
      <c r="EC206" s="113"/>
      <c r="ED206" s="113"/>
      <c r="EE206" s="113"/>
      <c r="EF206" s="113"/>
      <c r="EG206" s="113"/>
      <c r="EH206" s="113"/>
      <c r="EI206" s="113"/>
      <c r="EJ206" s="113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  <c r="GN206" s="55"/>
      <c r="GO206" s="55"/>
      <c r="GP206" s="55"/>
      <c r="GQ206" s="55"/>
      <c r="GR206" s="47"/>
    </row>
    <row r="207" spans="1:200" ht="45" customHeight="1" x14ac:dyDescent="0.25">
      <c r="A207" s="64" t="s">
        <v>159</v>
      </c>
      <c r="B207" s="52" t="s">
        <v>160</v>
      </c>
      <c r="C207" s="40"/>
      <c r="D207" s="40"/>
      <c r="E207" s="40"/>
      <c r="F207" s="40"/>
      <c r="G207" s="40"/>
      <c r="H207" s="49"/>
      <c r="I207" s="40"/>
      <c r="J207" s="55"/>
      <c r="K207" s="62"/>
      <c r="L207" s="57"/>
      <c r="M207" s="57"/>
      <c r="N207" s="57"/>
      <c r="O207" s="55"/>
      <c r="P207" s="55"/>
      <c r="Q207" s="55"/>
      <c r="R207" s="55"/>
      <c r="S207" s="55"/>
      <c r="T207" s="55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59"/>
      <c r="AK207" s="62"/>
      <c r="AL207" s="62"/>
      <c r="AM207" s="62"/>
      <c r="AN207" s="62"/>
      <c r="AO207" s="62"/>
      <c r="AP207" s="63"/>
      <c r="AQ207" s="62"/>
      <c r="AR207" s="62"/>
      <c r="AS207" s="62"/>
      <c r="AT207" s="63"/>
      <c r="AU207" s="62"/>
      <c r="AV207" s="62"/>
      <c r="AW207" s="62"/>
      <c r="AX207" s="62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217"/>
      <c r="BJ207" s="55"/>
      <c r="BK207" s="55"/>
      <c r="BL207" s="55"/>
      <c r="BM207" s="55"/>
      <c r="BN207" s="55"/>
      <c r="BO207" s="55"/>
      <c r="BP207" s="55"/>
      <c r="BQ207" s="55"/>
      <c r="BR207" s="55"/>
      <c r="BS207" s="63"/>
      <c r="BT207" s="110"/>
      <c r="BU207" s="110"/>
      <c r="BV207" s="110"/>
      <c r="BW207" s="110"/>
      <c r="BX207" s="110"/>
      <c r="BY207" s="110"/>
      <c r="BZ207" s="110"/>
      <c r="CA207" s="18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  <c r="DV207" s="110"/>
      <c r="DW207" s="110"/>
      <c r="DX207" s="110"/>
      <c r="DY207" s="110"/>
      <c r="DZ207" s="110"/>
      <c r="EA207" s="110"/>
      <c r="EB207" s="110"/>
      <c r="EC207" s="110"/>
      <c r="ED207" s="110"/>
      <c r="EE207" s="110"/>
      <c r="EF207" s="110"/>
      <c r="EG207" s="110"/>
      <c r="EH207" s="110"/>
      <c r="EI207" s="110"/>
      <c r="EJ207" s="113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  <c r="GN207" s="55"/>
      <c r="GO207" s="55"/>
      <c r="GP207" s="55"/>
      <c r="GQ207" s="55"/>
      <c r="GR207" s="47"/>
    </row>
    <row r="208" spans="1:200" ht="45" customHeight="1" x14ac:dyDescent="0.25">
      <c r="A208" s="64" t="s">
        <v>161</v>
      </c>
      <c r="B208" s="52" t="s">
        <v>162</v>
      </c>
      <c r="C208" s="40"/>
      <c r="D208" s="40"/>
      <c r="E208" s="40"/>
      <c r="F208" s="40"/>
      <c r="G208" s="40"/>
      <c r="H208" s="49"/>
      <c r="I208" s="40"/>
      <c r="J208" s="55"/>
      <c r="K208" s="62"/>
      <c r="L208" s="57"/>
      <c r="M208" s="57"/>
      <c r="N208" s="57"/>
      <c r="O208" s="55"/>
      <c r="P208" s="55"/>
      <c r="Q208" s="55"/>
      <c r="R208" s="55"/>
      <c r="S208" s="55"/>
      <c r="T208" s="55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59"/>
      <c r="AK208" s="62"/>
      <c r="AL208" s="62"/>
      <c r="AM208" s="62"/>
      <c r="AN208" s="62"/>
      <c r="AO208" s="62"/>
      <c r="AP208" s="63"/>
      <c r="AQ208" s="62"/>
      <c r="AR208" s="62"/>
      <c r="AS208" s="62"/>
      <c r="AT208" s="63"/>
      <c r="AU208" s="62"/>
      <c r="AV208" s="62"/>
      <c r="AW208" s="62"/>
      <c r="AX208" s="62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217"/>
      <c r="BJ208" s="55"/>
      <c r="BK208" s="55"/>
      <c r="BL208" s="55"/>
      <c r="BM208" s="55"/>
      <c r="BN208" s="55"/>
      <c r="BO208" s="55"/>
      <c r="BP208" s="55"/>
      <c r="BQ208" s="55"/>
      <c r="BR208" s="55"/>
      <c r="BS208" s="63"/>
      <c r="BT208" s="110"/>
      <c r="BU208" s="110"/>
      <c r="BV208" s="110"/>
      <c r="BW208" s="110"/>
      <c r="BX208" s="110"/>
      <c r="BY208" s="110"/>
      <c r="BZ208" s="110"/>
      <c r="CA208" s="18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  <c r="EF208" s="110"/>
      <c r="EG208" s="110"/>
      <c r="EH208" s="110"/>
      <c r="EI208" s="110"/>
      <c r="EJ208" s="113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47"/>
    </row>
    <row r="209" spans="1:204" ht="45" customHeight="1" x14ac:dyDescent="0.25">
      <c r="A209" s="64" t="s">
        <v>163</v>
      </c>
      <c r="B209" s="52" t="s">
        <v>164</v>
      </c>
      <c r="C209" s="40"/>
      <c r="D209" s="40"/>
      <c r="E209" s="40"/>
      <c r="F209" s="40"/>
      <c r="G209" s="40"/>
      <c r="H209" s="49"/>
      <c r="I209" s="40"/>
      <c r="J209" s="55"/>
      <c r="K209" s="62"/>
      <c r="L209" s="57"/>
      <c r="M209" s="57"/>
      <c r="N209" s="57"/>
      <c r="O209" s="55"/>
      <c r="P209" s="55"/>
      <c r="Q209" s="55"/>
      <c r="R209" s="55"/>
      <c r="S209" s="55"/>
      <c r="T209" s="55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59"/>
      <c r="AK209" s="62"/>
      <c r="AL209" s="62"/>
      <c r="AM209" s="62"/>
      <c r="AN209" s="62"/>
      <c r="AO209" s="62"/>
      <c r="AP209" s="63"/>
      <c r="AQ209" s="62"/>
      <c r="AR209" s="62"/>
      <c r="AS209" s="62"/>
      <c r="AT209" s="63"/>
      <c r="AU209" s="62"/>
      <c r="AV209" s="62"/>
      <c r="AW209" s="62"/>
      <c r="AX209" s="62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217"/>
      <c r="BJ209" s="55"/>
      <c r="BK209" s="55"/>
      <c r="BL209" s="55"/>
      <c r="BM209" s="55"/>
      <c r="BN209" s="55"/>
      <c r="BO209" s="55"/>
      <c r="BP209" s="55"/>
      <c r="BQ209" s="55"/>
      <c r="BR209" s="55"/>
      <c r="BS209" s="63"/>
      <c r="BT209" s="110"/>
      <c r="BU209" s="110"/>
      <c r="BV209" s="110"/>
      <c r="BW209" s="110"/>
      <c r="BX209" s="110"/>
      <c r="BY209" s="110"/>
      <c r="BZ209" s="110"/>
      <c r="CA209" s="18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  <c r="EF209" s="110"/>
      <c r="EG209" s="110"/>
      <c r="EH209" s="110"/>
      <c r="EI209" s="110"/>
      <c r="EJ209" s="113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  <c r="GN209" s="55"/>
      <c r="GO209" s="55"/>
      <c r="GP209" s="55"/>
      <c r="GQ209" s="55"/>
      <c r="GR209" s="47"/>
    </row>
    <row r="210" spans="1:204" ht="45" customHeight="1" x14ac:dyDescent="0.25">
      <c r="A210" s="64" t="s">
        <v>165</v>
      </c>
      <c r="B210" s="52" t="s">
        <v>175</v>
      </c>
      <c r="C210" s="40" t="s">
        <v>106</v>
      </c>
      <c r="D210" s="40"/>
      <c r="E210" s="40"/>
      <c r="F210" s="40"/>
      <c r="G210" s="40"/>
      <c r="H210" s="41">
        <v>4</v>
      </c>
      <c r="I210" s="40"/>
      <c r="J210" s="55"/>
      <c r="K210" s="62"/>
      <c r="L210" s="57"/>
      <c r="M210" s="57"/>
      <c r="N210" s="57"/>
      <c r="O210" s="55"/>
      <c r="P210" s="55"/>
      <c r="Q210" s="55"/>
      <c r="R210" s="55"/>
      <c r="S210" s="55"/>
      <c r="T210" s="55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59"/>
      <c r="AK210" s="62"/>
      <c r="AL210" s="62"/>
      <c r="AM210" s="62"/>
      <c r="AN210" s="62"/>
      <c r="AO210" s="62"/>
      <c r="AP210" s="63"/>
      <c r="AQ210" s="62"/>
      <c r="AR210" s="62"/>
      <c r="AS210" s="62"/>
      <c r="AT210" s="63"/>
      <c r="AU210" s="62"/>
      <c r="AV210" s="62"/>
      <c r="AW210" s="62"/>
      <c r="AX210" s="62"/>
      <c r="AY210" s="55"/>
      <c r="AZ210" s="55"/>
      <c r="BA210" s="55"/>
      <c r="BB210" s="55"/>
      <c r="BC210" s="110"/>
      <c r="BD210" s="110"/>
      <c r="BE210" s="110"/>
      <c r="BF210" s="55"/>
      <c r="BG210" s="55"/>
      <c r="BH210" s="55"/>
      <c r="BI210" s="217"/>
      <c r="BJ210" s="55"/>
      <c r="BK210" s="55"/>
      <c r="BL210" s="55"/>
      <c r="BM210" s="55"/>
      <c r="BN210" s="55"/>
      <c r="BO210" s="55"/>
      <c r="BP210" s="55"/>
      <c r="BQ210" s="55"/>
      <c r="BR210" s="55"/>
      <c r="BS210" s="63"/>
      <c r="BT210" s="110"/>
      <c r="BU210" s="110"/>
      <c r="BV210" s="110"/>
      <c r="BW210" s="110"/>
      <c r="BX210" s="110"/>
      <c r="BY210" s="110"/>
      <c r="BZ210" s="110"/>
      <c r="CA210" s="18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3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  <c r="GN210" s="55"/>
      <c r="GO210" s="55"/>
      <c r="GP210" s="55"/>
      <c r="GQ210" s="55"/>
      <c r="GR210" s="47"/>
    </row>
    <row r="211" spans="1:204" ht="45" customHeight="1" x14ac:dyDescent="0.25">
      <c r="A211" s="64" t="s">
        <v>167</v>
      </c>
      <c r="B211" s="52" t="s">
        <v>168</v>
      </c>
      <c r="C211" s="40"/>
      <c r="D211" s="40"/>
      <c r="E211" s="40"/>
      <c r="F211" s="40"/>
      <c r="G211" s="40"/>
      <c r="H211" s="49"/>
      <c r="I211" s="40"/>
      <c r="J211" s="55"/>
      <c r="K211" s="62"/>
      <c r="L211" s="57"/>
      <c r="M211" s="57"/>
      <c r="N211" s="57"/>
      <c r="O211" s="55"/>
      <c r="P211" s="55"/>
      <c r="Q211" s="55"/>
      <c r="R211" s="55"/>
      <c r="S211" s="55"/>
      <c r="T211" s="55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59"/>
      <c r="AK211" s="62"/>
      <c r="AL211" s="62"/>
      <c r="AM211" s="62"/>
      <c r="AN211" s="62"/>
      <c r="AO211" s="62"/>
      <c r="AP211" s="63"/>
      <c r="AQ211" s="62"/>
      <c r="AR211" s="62"/>
      <c r="AS211" s="62"/>
      <c r="AT211" s="63"/>
      <c r="AU211" s="62"/>
      <c r="AV211" s="62"/>
      <c r="AW211" s="62"/>
      <c r="AX211" s="62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217"/>
      <c r="BJ211" s="55"/>
      <c r="BK211" s="55"/>
      <c r="BL211" s="55"/>
      <c r="BM211" s="55"/>
      <c r="BN211" s="55"/>
      <c r="BO211" s="55"/>
      <c r="BP211" s="55"/>
      <c r="BQ211" s="55"/>
      <c r="BR211" s="55"/>
      <c r="BS211" s="63"/>
      <c r="BT211" s="55"/>
      <c r="BU211" s="55"/>
      <c r="BV211" s="63"/>
      <c r="BW211" s="55"/>
      <c r="BX211" s="55"/>
      <c r="BY211" s="55"/>
      <c r="BZ211" s="55"/>
      <c r="CA211" s="180"/>
      <c r="CB211" s="55"/>
      <c r="CC211" s="55"/>
      <c r="CD211" s="55"/>
      <c r="CE211" s="55"/>
      <c r="CF211" s="55"/>
      <c r="CG211" s="55"/>
      <c r="CH211" s="55"/>
      <c r="CI211" s="55"/>
      <c r="CJ211" s="55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55"/>
      <c r="EC211" s="55"/>
      <c r="ED211" s="55"/>
      <c r="EE211" s="55"/>
      <c r="EF211" s="55"/>
      <c r="EG211" s="55"/>
      <c r="EH211" s="55"/>
      <c r="EI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K211" s="55"/>
      <c r="FL211" s="55"/>
      <c r="FM211" s="55"/>
      <c r="FN211" s="55"/>
      <c r="FO211" s="55"/>
      <c r="FP211" s="55"/>
      <c r="FQ211" s="55"/>
      <c r="FR211" s="55"/>
      <c r="FS211" s="55"/>
      <c r="FT211" s="55"/>
      <c r="FU211" s="55"/>
      <c r="FV211" s="55"/>
      <c r="FW211" s="55"/>
      <c r="FX211" s="55"/>
      <c r="FY211" s="55"/>
      <c r="FZ211" s="55"/>
      <c r="GA211" s="55"/>
      <c r="GB211" s="55"/>
      <c r="GC211" s="55"/>
      <c r="GD211" s="55"/>
      <c r="GE211" s="55"/>
      <c r="GF211" s="55"/>
      <c r="GG211" s="55"/>
      <c r="GH211" s="55"/>
      <c r="GI211" s="55"/>
      <c r="GJ211" s="55"/>
      <c r="GK211" s="55"/>
      <c r="GL211" s="55"/>
      <c r="GM211" s="55"/>
      <c r="GN211" s="55"/>
      <c r="GO211" s="55"/>
      <c r="GP211" s="55"/>
      <c r="GQ211" s="55"/>
      <c r="GR211" s="47"/>
    </row>
    <row r="212" spans="1:204" ht="45" customHeight="1" x14ac:dyDescent="0.25">
      <c r="A212" s="38">
        <v>6</v>
      </c>
      <c r="B212" s="48" t="s">
        <v>176</v>
      </c>
      <c r="C212" s="40"/>
      <c r="D212" s="40"/>
      <c r="E212" s="40"/>
      <c r="F212" s="40"/>
      <c r="G212" s="40"/>
      <c r="H212" s="49"/>
      <c r="I212" s="40"/>
      <c r="J212" s="55"/>
      <c r="K212" s="62"/>
      <c r="L212" s="57"/>
      <c r="M212" s="57"/>
      <c r="N212" s="57"/>
      <c r="O212" s="55"/>
      <c r="P212" s="55"/>
      <c r="Q212" s="55"/>
      <c r="R212" s="55"/>
      <c r="S212" s="55"/>
      <c r="T212" s="55"/>
      <c r="U212" s="62"/>
      <c r="V212" s="62"/>
      <c r="W212" s="62"/>
      <c r="X212" s="62"/>
      <c r="Y212" s="62"/>
      <c r="Z212" s="62"/>
      <c r="AA212" s="62"/>
      <c r="AB212" s="62"/>
      <c r="AC212" s="65"/>
      <c r="AD212" s="65"/>
      <c r="AE212" s="65"/>
      <c r="AF212" s="65"/>
      <c r="AG212" s="65"/>
      <c r="AH212" s="65"/>
      <c r="AI212" s="65"/>
      <c r="AJ212" s="59"/>
      <c r="AK212" s="65"/>
      <c r="AL212" s="65"/>
      <c r="AM212" s="65"/>
      <c r="AN212" s="65"/>
      <c r="AO212" s="65"/>
      <c r="AP212" s="66"/>
      <c r="AQ212" s="65"/>
      <c r="AR212" s="65"/>
      <c r="AS212" s="65"/>
      <c r="AT212" s="66"/>
      <c r="AU212" s="65"/>
      <c r="AV212" s="65"/>
      <c r="AW212" s="65"/>
      <c r="AX212" s="65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21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6"/>
      <c r="BT212" s="67"/>
      <c r="BU212" s="67"/>
      <c r="BV212" s="66"/>
      <c r="BW212" s="67"/>
      <c r="BX212" s="67"/>
      <c r="BY212" s="67"/>
      <c r="BZ212" s="67"/>
      <c r="CA212" s="180"/>
      <c r="CB212" s="67"/>
      <c r="CC212" s="67"/>
      <c r="CD212" s="67"/>
      <c r="CE212" s="67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110"/>
      <c r="EL212" s="110"/>
      <c r="EM212" s="110"/>
      <c r="EN212" s="110"/>
      <c r="EO212" s="110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47"/>
    </row>
    <row r="213" spans="1:204" ht="48.75" customHeight="1" x14ac:dyDescent="0.25">
      <c r="A213" s="114"/>
      <c r="B213" s="115"/>
      <c r="C213" s="116"/>
      <c r="D213" s="116"/>
      <c r="E213" s="116"/>
      <c r="F213" s="116"/>
      <c r="G213" s="116"/>
      <c r="H213" s="116"/>
      <c r="I213" s="117"/>
      <c r="J213" s="100"/>
      <c r="K213" s="100"/>
      <c r="L213" s="107"/>
      <c r="M213" s="107"/>
      <c r="N213" s="107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/>
      <c r="EK213" s="100"/>
      <c r="EL213" s="100"/>
      <c r="EM213" s="100"/>
      <c r="EN213" s="100"/>
      <c r="EO213"/>
      <c r="EP213" s="100"/>
      <c r="EQ213" s="100"/>
      <c r="ER213" s="100"/>
      <c r="ES213" s="100"/>
      <c r="ET213" s="100"/>
      <c r="EU213" s="100"/>
      <c r="EV213" s="100"/>
      <c r="EW213" s="100"/>
      <c r="EX213" s="100"/>
      <c r="EY213" s="100"/>
      <c r="EZ213" s="100"/>
      <c r="FA213" s="100"/>
      <c r="FB213" s="100"/>
      <c r="FC213" s="100"/>
      <c r="FD213" s="100"/>
      <c r="FE213" s="100"/>
      <c r="FF213" s="100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0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0"/>
      <c r="GC213" s="100"/>
      <c r="GD213" s="100"/>
      <c r="GE213" s="100"/>
      <c r="GF213" s="100"/>
      <c r="GG213" s="100"/>
      <c r="GH213" s="100"/>
      <c r="GI213" s="100"/>
      <c r="GJ213" s="100"/>
      <c r="GK213" s="100"/>
      <c r="GL213" s="100"/>
      <c r="GM213" s="100"/>
      <c r="GN213" s="100"/>
      <c r="GO213" s="100"/>
      <c r="GP213" s="100"/>
      <c r="GQ213" s="100"/>
    </row>
    <row r="214" spans="1:204" s="16" customFormat="1" ht="39" customHeight="1" x14ac:dyDescent="0.45">
      <c r="A214" s="537" t="s">
        <v>5</v>
      </c>
      <c r="B214" s="540" t="s">
        <v>6</v>
      </c>
      <c r="C214" s="516" t="s">
        <v>7</v>
      </c>
      <c r="D214" s="137"/>
      <c r="E214" s="137"/>
      <c r="F214" s="137"/>
      <c r="G214" s="137"/>
      <c r="H214" s="516" t="s">
        <v>8</v>
      </c>
      <c r="I214" s="516" t="s">
        <v>9</v>
      </c>
      <c r="J214" s="519" t="s">
        <v>10</v>
      </c>
      <c r="K214" s="519"/>
      <c r="L214" s="519"/>
      <c r="M214" s="519"/>
      <c r="N214" s="519"/>
      <c r="O214" s="519"/>
      <c r="P214" s="519"/>
      <c r="Q214" s="519"/>
      <c r="R214" s="519"/>
      <c r="S214" s="519"/>
      <c r="T214" s="519"/>
      <c r="U214" s="519"/>
      <c r="V214" s="519"/>
      <c r="W214" s="519"/>
      <c r="X214" s="519"/>
      <c r="Y214" s="519"/>
      <c r="Z214" s="524" t="s">
        <v>11</v>
      </c>
      <c r="AA214" s="524"/>
      <c r="AB214" s="524"/>
      <c r="AC214" s="524"/>
      <c r="AD214" s="524"/>
      <c r="AE214" s="524"/>
      <c r="AF214" s="524"/>
      <c r="AG214" s="524"/>
      <c r="AH214" s="524"/>
      <c r="AI214" s="524"/>
      <c r="AJ214" s="524"/>
      <c r="AK214" s="524"/>
      <c r="AL214" s="524"/>
      <c r="AM214" s="524"/>
      <c r="AN214" s="524"/>
      <c r="AO214" s="524"/>
      <c r="AP214" s="524"/>
      <c r="AQ214" s="524"/>
      <c r="AR214" s="524"/>
      <c r="AS214" s="524"/>
      <c r="AT214" s="524"/>
      <c r="AU214" s="524"/>
      <c r="AV214" s="524"/>
      <c r="AW214" s="524"/>
      <c r="AX214" s="524"/>
      <c r="AY214" s="524"/>
      <c r="AZ214" s="524"/>
      <c r="BA214" s="524"/>
      <c r="BB214" s="524"/>
      <c r="BC214" s="524"/>
      <c r="BD214" s="524"/>
      <c r="BE214" s="524"/>
      <c r="BF214" s="524"/>
      <c r="BG214" s="524"/>
      <c r="BH214" s="524"/>
      <c r="BI214" s="524"/>
      <c r="BJ214" s="524"/>
      <c r="BK214" s="524"/>
      <c r="BL214" s="524"/>
      <c r="BM214" s="524"/>
      <c r="BN214" s="524"/>
      <c r="BO214" s="524"/>
      <c r="BP214" s="524"/>
      <c r="BQ214" s="524"/>
      <c r="BR214" s="524"/>
      <c r="BS214" s="524"/>
      <c r="BT214" s="524"/>
      <c r="BU214" s="524"/>
      <c r="BV214" s="524"/>
      <c r="BW214" s="524"/>
      <c r="BX214" s="524"/>
      <c r="BY214" s="524"/>
      <c r="BZ214" s="524"/>
      <c r="CA214" s="524"/>
      <c r="CB214" s="524"/>
      <c r="CC214" s="524"/>
      <c r="CD214" s="524"/>
      <c r="CE214" s="524"/>
      <c r="CF214" s="525" t="s">
        <v>12</v>
      </c>
      <c r="CG214" s="525"/>
      <c r="CH214" s="525"/>
      <c r="CI214" s="525"/>
      <c r="CJ214" s="525"/>
      <c r="CK214" s="525"/>
      <c r="CL214" s="525"/>
      <c r="CM214" s="525"/>
      <c r="CN214" s="525"/>
      <c r="CO214" s="525"/>
      <c r="CP214" s="525"/>
      <c r="CQ214" s="525"/>
      <c r="CR214" s="525"/>
      <c r="CS214" s="525"/>
      <c r="CT214" s="525"/>
      <c r="CU214" s="525"/>
      <c r="CV214" s="525"/>
      <c r="CW214" s="525"/>
      <c r="CX214" s="525"/>
      <c r="CY214" s="525"/>
      <c r="CZ214" s="525"/>
      <c r="DA214" s="525"/>
      <c r="DB214" s="525"/>
      <c r="DC214" s="525"/>
      <c r="DD214" s="525"/>
      <c r="DE214" s="525"/>
      <c r="DF214" s="525"/>
      <c r="DG214" s="525"/>
      <c r="DH214" s="525"/>
      <c r="DI214" s="525"/>
      <c r="DJ214" s="525"/>
      <c r="DK214" s="525"/>
      <c r="DL214" s="525"/>
      <c r="DM214" s="525"/>
      <c r="DN214" s="525"/>
      <c r="DO214" s="525"/>
      <c r="DP214" s="525"/>
      <c r="DQ214" s="525"/>
      <c r="DR214" s="525"/>
      <c r="DS214" s="525"/>
      <c r="DT214" s="525"/>
      <c r="DU214" s="525"/>
      <c r="DV214" s="525"/>
      <c r="DW214" s="525"/>
      <c r="DX214" s="525"/>
      <c r="DY214" s="525"/>
      <c r="DZ214" s="525"/>
      <c r="EA214" s="525"/>
      <c r="EB214" s="525"/>
      <c r="EC214" s="525"/>
      <c r="ED214" s="525"/>
      <c r="EE214" s="525"/>
      <c r="EF214" s="525"/>
      <c r="EG214" s="525"/>
      <c r="EH214" s="525"/>
      <c r="EI214" s="525"/>
      <c r="EJ214" s="525"/>
      <c r="EK214" s="519" t="s">
        <v>13</v>
      </c>
      <c r="EL214" s="519"/>
      <c r="EM214" s="519"/>
      <c r="EN214" s="519"/>
      <c r="EO214" s="519"/>
      <c r="EP214" s="519"/>
      <c r="EQ214" s="519"/>
      <c r="ER214" s="519"/>
      <c r="ES214" s="519"/>
      <c r="ET214" s="519"/>
      <c r="EU214" s="519"/>
      <c r="EV214" s="519"/>
      <c r="EW214" s="519"/>
      <c r="EX214" s="519"/>
      <c r="EY214" s="519"/>
      <c r="EZ214" s="519"/>
      <c r="FA214" s="519"/>
      <c r="FB214" s="519"/>
      <c r="FC214" s="519"/>
      <c r="FD214" s="519"/>
      <c r="FE214" s="519"/>
      <c r="FF214" s="519"/>
      <c r="FG214" s="519"/>
      <c r="FH214" s="519"/>
      <c r="FI214" s="519"/>
      <c r="FJ214" s="519"/>
      <c r="FK214" s="519"/>
      <c r="FL214" s="519"/>
      <c r="FM214" s="519"/>
      <c r="FN214" s="519"/>
      <c r="FO214" s="519"/>
      <c r="FP214" s="519"/>
      <c r="FQ214" s="519"/>
      <c r="FR214" s="519"/>
      <c r="FS214" s="519"/>
      <c r="FT214" s="519"/>
      <c r="FU214" s="519"/>
      <c r="FV214" s="519"/>
      <c r="FW214" s="519"/>
      <c r="FX214" s="519"/>
      <c r="FY214" s="519"/>
      <c r="FZ214" s="519"/>
      <c r="GA214" s="519"/>
      <c r="GB214" s="519"/>
      <c r="GC214" s="519"/>
      <c r="GD214" s="519"/>
      <c r="GE214" s="519"/>
      <c r="GF214" s="519"/>
      <c r="GG214" s="519"/>
      <c r="GH214" s="519"/>
      <c r="GI214" s="519"/>
      <c r="GJ214" s="519"/>
      <c r="GK214" s="519"/>
      <c r="GL214" s="519"/>
      <c r="GM214" s="519"/>
      <c r="GN214" s="519"/>
      <c r="GO214" s="519"/>
      <c r="GP214" s="519"/>
      <c r="GQ214" s="519"/>
      <c r="GR214" s="547" t="s">
        <v>14</v>
      </c>
      <c r="GS214" s="15"/>
      <c r="GT214" s="15"/>
      <c r="GU214" s="15"/>
      <c r="GV214" s="15"/>
    </row>
    <row r="215" spans="1:204" s="19" customFormat="1" ht="42" customHeight="1" x14ac:dyDescent="0.4">
      <c r="A215" s="538"/>
      <c r="B215" s="540"/>
      <c r="C215" s="517"/>
      <c r="D215" s="138"/>
      <c r="E215" s="138"/>
      <c r="F215" s="138"/>
      <c r="G215" s="138"/>
      <c r="H215" s="517"/>
      <c r="I215" s="517"/>
      <c r="J215" s="17" t="s">
        <v>15</v>
      </c>
      <c r="K215" s="528" t="s">
        <v>16</v>
      </c>
      <c r="L215" s="529"/>
      <c r="M215" s="529"/>
      <c r="N215" s="529"/>
      <c r="O215" s="530"/>
      <c r="P215" s="531" t="s">
        <v>17</v>
      </c>
      <c r="Q215" s="532"/>
      <c r="R215" s="532"/>
      <c r="S215" s="532"/>
      <c r="T215" s="533"/>
      <c r="U215" s="531" t="s">
        <v>18</v>
      </c>
      <c r="V215" s="532"/>
      <c r="W215" s="532"/>
      <c r="X215" s="532"/>
      <c r="Y215" s="533"/>
      <c r="Z215" s="531" t="s">
        <v>19</v>
      </c>
      <c r="AA215" s="532"/>
      <c r="AB215" s="532"/>
      <c r="AC215" s="532"/>
      <c r="AD215" s="533"/>
      <c r="AE215" s="531" t="s">
        <v>20</v>
      </c>
      <c r="AF215" s="532"/>
      <c r="AG215" s="532"/>
      <c r="AH215" s="532"/>
      <c r="AI215" s="533"/>
      <c r="AJ215" s="531" t="s">
        <v>21</v>
      </c>
      <c r="AK215" s="532"/>
      <c r="AL215" s="532"/>
      <c r="AM215" s="532"/>
      <c r="AN215" s="533"/>
      <c r="AO215" s="531" t="s">
        <v>22</v>
      </c>
      <c r="AP215" s="532"/>
      <c r="AQ215" s="532"/>
      <c r="AR215" s="532"/>
      <c r="AS215" s="533"/>
      <c r="AT215" s="531" t="s">
        <v>23</v>
      </c>
      <c r="AU215" s="532"/>
      <c r="AV215" s="532"/>
      <c r="AW215" s="532"/>
      <c r="AX215" s="533"/>
      <c r="AY215" s="531" t="s">
        <v>24</v>
      </c>
      <c r="AZ215" s="532"/>
      <c r="BA215" s="532"/>
      <c r="BB215" s="532"/>
      <c r="BC215" s="533"/>
      <c r="BD215" s="531" t="s">
        <v>25</v>
      </c>
      <c r="BE215" s="532"/>
      <c r="BF215" s="532"/>
      <c r="BG215" s="532"/>
      <c r="BH215" s="533"/>
      <c r="BI215" s="531" t="s">
        <v>26</v>
      </c>
      <c r="BJ215" s="532"/>
      <c r="BK215" s="532"/>
      <c r="BL215" s="532"/>
      <c r="BM215" s="533"/>
      <c r="BN215" s="531" t="s">
        <v>15</v>
      </c>
      <c r="BO215" s="532"/>
      <c r="BP215" s="532"/>
      <c r="BQ215" s="532"/>
      <c r="BR215" s="531" t="s">
        <v>16</v>
      </c>
      <c r="BS215" s="532"/>
      <c r="BT215" s="532"/>
      <c r="BU215" s="532"/>
      <c r="BV215" s="533"/>
      <c r="BW215" s="531" t="s">
        <v>17</v>
      </c>
      <c r="BX215" s="532"/>
      <c r="BY215" s="532"/>
      <c r="BZ215" s="532"/>
      <c r="CA215" s="533"/>
      <c r="CB215" s="531" t="s">
        <v>18</v>
      </c>
      <c r="CC215" s="532"/>
      <c r="CD215" s="532"/>
      <c r="CE215" s="532"/>
      <c r="CF215" s="541" t="s">
        <v>27</v>
      </c>
      <c r="CG215" s="542"/>
      <c r="CH215" s="542"/>
      <c r="CI215" s="542"/>
      <c r="CJ215" s="543"/>
      <c r="CK215" s="541" t="s">
        <v>20</v>
      </c>
      <c r="CL215" s="542"/>
      <c r="CM215" s="542"/>
      <c r="CN215" s="542"/>
      <c r="CO215" s="541" t="s">
        <v>21</v>
      </c>
      <c r="CP215" s="542"/>
      <c r="CQ215" s="542"/>
      <c r="CR215" s="542"/>
      <c r="CS215" s="541" t="s">
        <v>22</v>
      </c>
      <c r="CT215" s="542"/>
      <c r="CU215" s="542"/>
      <c r="CV215" s="542"/>
      <c r="CW215" s="543"/>
      <c r="CX215" s="541" t="s">
        <v>23</v>
      </c>
      <c r="CY215" s="542"/>
      <c r="CZ215" s="542"/>
      <c r="DA215" s="542"/>
      <c r="DB215" s="543"/>
      <c r="DC215" s="541" t="s">
        <v>24</v>
      </c>
      <c r="DD215" s="542"/>
      <c r="DE215" s="542"/>
      <c r="DF215" s="542"/>
      <c r="DG215" s="543"/>
      <c r="DH215" s="541" t="s">
        <v>25</v>
      </c>
      <c r="DI215" s="542"/>
      <c r="DJ215" s="542"/>
      <c r="DK215" s="542"/>
      <c r="DL215" s="543"/>
      <c r="DM215" s="541" t="s">
        <v>26</v>
      </c>
      <c r="DN215" s="542"/>
      <c r="DO215" s="542"/>
      <c r="DP215" s="542"/>
      <c r="DQ215" s="543"/>
      <c r="DR215" s="541" t="s">
        <v>15</v>
      </c>
      <c r="DS215" s="542"/>
      <c r="DT215" s="542"/>
      <c r="DU215" s="542"/>
      <c r="DV215" s="543"/>
      <c r="DW215" s="541" t="s">
        <v>16</v>
      </c>
      <c r="DX215" s="542"/>
      <c r="DY215" s="542"/>
      <c r="DZ215" s="542"/>
      <c r="EA215" s="543"/>
      <c r="EB215" s="541" t="s">
        <v>17</v>
      </c>
      <c r="EC215" s="542"/>
      <c r="ED215" s="542"/>
      <c r="EE215" s="542"/>
      <c r="EF215" s="541" t="s">
        <v>18</v>
      </c>
      <c r="EG215" s="542"/>
      <c r="EH215" s="542"/>
      <c r="EI215" s="542"/>
      <c r="EJ215" s="543"/>
      <c r="EK215" s="531" t="s">
        <v>27</v>
      </c>
      <c r="EL215" s="532"/>
      <c r="EM215" s="532"/>
      <c r="EN215" s="532"/>
      <c r="EO215" s="533"/>
      <c r="EP215" s="531" t="s">
        <v>20</v>
      </c>
      <c r="EQ215" s="532"/>
      <c r="ER215" s="532"/>
      <c r="ES215" s="532"/>
      <c r="ET215" s="531" t="s">
        <v>21</v>
      </c>
      <c r="EU215" s="532"/>
      <c r="EV215" s="532"/>
      <c r="EW215" s="532"/>
      <c r="EX215" s="533"/>
      <c r="EY215" s="531" t="s">
        <v>22</v>
      </c>
      <c r="EZ215" s="532"/>
      <c r="FA215" s="532"/>
      <c r="FB215" s="532"/>
      <c r="FC215" s="533"/>
      <c r="FD215" s="531" t="s">
        <v>23</v>
      </c>
      <c r="FE215" s="532"/>
      <c r="FF215" s="532"/>
      <c r="FG215" s="532"/>
      <c r="FH215" s="533"/>
      <c r="FI215" s="531" t="s">
        <v>24</v>
      </c>
      <c r="FJ215" s="532"/>
      <c r="FK215" s="532"/>
      <c r="FL215" s="532"/>
      <c r="FM215" s="533"/>
      <c r="FN215" s="531" t="s">
        <v>25</v>
      </c>
      <c r="FO215" s="532"/>
      <c r="FP215" s="532"/>
      <c r="FQ215" s="532"/>
      <c r="FR215" s="533"/>
      <c r="FS215" s="544" t="s">
        <v>26</v>
      </c>
      <c r="FT215" s="545"/>
      <c r="FU215" s="545"/>
      <c r="FV215" s="545"/>
      <c r="FW215" s="546"/>
      <c r="FX215" s="534" t="s">
        <v>15</v>
      </c>
      <c r="FY215" s="535"/>
      <c r="FZ215" s="535"/>
      <c r="GA215" s="535"/>
      <c r="GB215" s="536"/>
      <c r="GC215" s="534" t="s">
        <v>16</v>
      </c>
      <c r="GD215" s="535"/>
      <c r="GE215" s="535"/>
      <c r="GF215" s="535"/>
      <c r="GG215" s="536"/>
      <c r="GH215" s="534" t="s">
        <v>17</v>
      </c>
      <c r="GI215" s="535"/>
      <c r="GJ215" s="535"/>
      <c r="GK215" s="535"/>
      <c r="GL215" s="536"/>
      <c r="GM215" s="534" t="s">
        <v>18</v>
      </c>
      <c r="GN215" s="535"/>
      <c r="GO215" s="535"/>
      <c r="GP215" s="535"/>
      <c r="GQ215" s="536"/>
      <c r="GR215" s="548"/>
      <c r="GS215" s="18"/>
      <c r="GT215" s="18"/>
      <c r="GU215" s="18"/>
      <c r="GV215" s="18"/>
    </row>
    <row r="216" spans="1:204" s="29" customFormat="1" ht="105" customHeight="1" x14ac:dyDescent="0.3">
      <c r="A216" s="539"/>
      <c r="B216" s="540"/>
      <c r="C216" s="518"/>
      <c r="D216" s="139"/>
      <c r="E216" s="139"/>
      <c r="F216" s="139"/>
      <c r="G216" s="139"/>
      <c r="H216" s="518"/>
      <c r="I216" s="518"/>
      <c r="J216" s="20" t="s">
        <v>28</v>
      </c>
      <c r="K216" s="20" t="s">
        <v>29</v>
      </c>
      <c r="L216" s="20" t="s">
        <v>30</v>
      </c>
      <c r="M216" s="20" t="s">
        <v>31</v>
      </c>
      <c r="N216" s="20" t="s">
        <v>32</v>
      </c>
      <c r="O216" s="20" t="s">
        <v>33</v>
      </c>
      <c r="P216" s="20" t="s">
        <v>34</v>
      </c>
      <c r="Q216" s="20" t="s">
        <v>35</v>
      </c>
      <c r="R216" s="20" t="s">
        <v>36</v>
      </c>
      <c r="S216" s="20" t="s">
        <v>37</v>
      </c>
      <c r="T216" s="20" t="s">
        <v>38</v>
      </c>
      <c r="U216" s="20" t="s">
        <v>39</v>
      </c>
      <c r="V216" s="20" t="s">
        <v>40</v>
      </c>
      <c r="W216" s="20" t="s">
        <v>41</v>
      </c>
      <c r="X216" s="20" t="s">
        <v>42</v>
      </c>
      <c r="Y216" s="20" t="s">
        <v>43</v>
      </c>
      <c r="Z216" s="20" t="s">
        <v>44</v>
      </c>
      <c r="AA216" s="20" t="s">
        <v>45</v>
      </c>
      <c r="AB216" s="20" t="s">
        <v>46</v>
      </c>
      <c r="AC216" s="20" t="s">
        <v>47</v>
      </c>
      <c r="AD216" s="20" t="s">
        <v>48</v>
      </c>
      <c r="AE216" s="20" t="s">
        <v>49</v>
      </c>
      <c r="AF216" s="20" t="s">
        <v>50</v>
      </c>
      <c r="AG216" s="20" t="s">
        <v>51</v>
      </c>
      <c r="AH216" s="20" t="s">
        <v>52</v>
      </c>
      <c r="AI216" s="20" t="s">
        <v>53</v>
      </c>
      <c r="AJ216" s="170" t="s">
        <v>39</v>
      </c>
      <c r="AK216" s="20" t="s">
        <v>40</v>
      </c>
      <c r="AL216" s="20" t="s">
        <v>41</v>
      </c>
      <c r="AM216" s="20" t="s">
        <v>42</v>
      </c>
      <c r="AN216" s="20" t="s">
        <v>43</v>
      </c>
      <c r="AO216" s="20" t="s">
        <v>44</v>
      </c>
      <c r="AP216" s="20" t="s">
        <v>45</v>
      </c>
      <c r="AQ216" s="20" t="s">
        <v>46</v>
      </c>
      <c r="AR216" s="20" t="s">
        <v>47</v>
      </c>
      <c r="AS216" s="20" t="s">
        <v>54</v>
      </c>
      <c r="AT216" s="20" t="s">
        <v>34</v>
      </c>
      <c r="AU216" s="20" t="s">
        <v>35</v>
      </c>
      <c r="AV216" s="20" t="s">
        <v>36</v>
      </c>
      <c r="AW216" s="20" t="s">
        <v>37</v>
      </c>
      <c r="AX216" s="20" t="s">
        <v>55</v>
      </c>
      <c r="AY216" s="20" t="s">
        <v>56</v>
      </c>
      <c r="AZ216" s="20" t="s">
        <v>57</v>
      </c>
      <c r="BA216" s="20" t="s">
        <v>58</v>
      </c>
      <c r="BB216" s="20" t="s">
        <v>59</v>
      </c>
      <c r="BC216" s="20" t="s">
        <v>60</v>
      </c>
      <c r="BD216" s="20" t="s">
        <v>44</v>
      </c>
      <c r="BE216" s="20" t="s">
        <v>45</v>
      </c>
      <c r="BF216" s="20" t="s">
        <v>46</v>
      </c>
      <c r="BG216" s="20" t="s">
        <v>47</v>
      </c>
      <c r="BH216" s="20" t="s">
        <v>48</v>
      </c>
      <c r="BI216" s="214" t="s">
        <v>49</v>
      </c>
      <c r="BJ216" s="20" t="s">
        <v>50</v>
      </c>
      <c r="BK216" s="20" t="s">
        <v>51</v>
      </c>
      <c r="BL216" s="20" t="s">
        <v>52</v>
      </c>
      <c r="BM216" s="20" t="s">
        <v>61</v>
      </c>
      <c r="BN216" s="20" t="s">
        <v>29</v>
      </c>
      <c r="BO216" s="20" t="s">
        <v>30</v>
      </c>
      <c r="BP216" s="20" t="s">
        <v>31</v>
      </c>
      <c r="BQ216" s="20" t="s">
        <v>62</v>
      </c>
      <c r="BR216" s="20" t="s">
        <v>63</v>
      </c>
      <c r="BS216" s="20" t="s">
        <v>64</v>
      </c>
      <c r="BT216" s="20" t="s">
        <v>65</v>
      </c>
      <c r="BU216" s="20" t="s">
        <v>66</v>
      </c>
      <c r="BV216" s="20" t="s">
        <v>67</v>
      </c>
      <c r="BW216" s="20" t="s">
        <v>39</v>
      </c>
      <c r="BX216" s="20" t="s">
        <v>40</v>
      </c>
      <c r="BY216" s="20" t="s">
        <v>41</v>
      </c>
      <c r="BZ216" s="20" t="s">
        <v>42</v>
      </c>
      <c r="CA216" s="177" t="s">
        <v>28</v>
      </c>
      <c r="CB216" s="20" t="s">
        <v>29</v>
      </c>
      <c r="CC216" s="20" t="s">
        <v>30</v>
      </c>
      <c r="CD216" s="20" t="s">
        <v>31</v>
      </c>
      <c r="CE216" s="20" t="s">
        <v>68</v>
      </c>
      <c r="CF216" s="20" t="s">
        <v>49</v>
      </c>
      <c r="CG216" s="20" t="s">
        <v>69</v>
      </c>
      <c r="CH216" s="20" t="s">
        <v>70</v>
      </c>
      <c r="CI216" s="20" t="s">
        <v>71</v>
      </c>
      <c r="CJ216" s="20" t="s">
        <v>55</v>
      </c>
      <c r="CK216" s="20" t="s">
        <v>29</v>
      </c>
      <c r="CL216" s="20" t="s">
        <v>72</v>
      </c>
      <c r="CM216" s="20" t="s">
        <v>73</v>
      </c>
      <c r="CN216" s="20" t="s">
        <v>74</v>
      </c>
      <c r="CO216" s="20" t="s">
        <v>29</v>
      </c>
      <c r="CP216" s="20" t="s">
        <v>72</v>
      </c>
      <c r="CQ216" s="20" t="s">
        <v>73</v>
      </c>
      <c r="CR216" s="20" t="s">
        <v>75</v>
      </c>
      <c r="CS216" s="20" t="s">
        <v>34</v>
      </c>
      <c r="CT216" s="20" t="s">
        <v>76</v>
      </c>
      <c r="CU216" s="20" t="s">
        <v>77</v>
      </c>
      <c r="CV216" s="20" t="s">
        <v>78</v>
      </c>
      <c r="CW216" s="20" t="s">
        <v>79</v>
      </c>
      <c r="CX216" s="20" t="s">
        <v>39</v>
      </c>
      <c r="CY216" s="20" t="s">
        <v>80</v>
      </c>
      <c r="CZ216" s="20" t="s">
        <v>81</v>
      </c>
      <c r="DA216" s="20" t="s">
        <v>82</v>
      </c>
      <c r="DB216" s="20" t="s">
        <v>61</v>
      </c>
      <c r="DC216" s="20" t="s">
        <v>83</v>
      </c>
      <c r="DD216" s="20" t="s">
        <v>84</v>
      </c>
      <c r="DE216" s="20" t="s">
        <v>85</v>
      </c>
      <c r="DF216" s="20" t="s">
        <v>86</v>
      </c>
      <c r="DG216" s="20" t="s">
        <v>87</v>
      </c>
      <c r="DH216" s="20" t="s">
        <v>34</v>
      </c>
      <c r="DI216" s="20" t="s">
        <v>76</v>
      </c>
      <c r="DJ216" s="20" t="s">
        <v>77</v>
      </c>
      <c r="DK216" s="20" t="s">
        <v>78</v>
      </c>
      <c r="DL216" s="20" t="s">
        <v>67</v>
      </c>
      <c r="DM216" s="20" t="s">
        <v>56</v>
      </c>
      <c r="DN216" s="20" t="s">
        <v>88</v>
      </c>
      <c r="DO216" s="20" t="s">
        <v>89</v>
      </c>
      <c r="DP216" s="20" t="s">
        <v>90</v>
      </c>
      <c r="DQ216" s="20" t="s">
        <v>28</v>
      </c>
      <c r="DR216" s="20" t="s">
        <v>63</v>
      </c>
      <c r="DS216" s="20" t="s">
        <v>91</v>
      </c>
      <c r="DT216" s="20" t="s">
        <v>92</v>
      </c>
      <c r="DU216" s="20" t="s">
        <v>93</v>
      </c>
      <c r="DV216" s="20" t="s">
        <v>54</v>
      </c>
      <c r="DW216" s="20" t="s">
        <v>49</v>
      </c>
      <c r="DX216" s="20" t="s">
        <v>69</v>
      </c>
      <c r="DY216" s="20" t="s">
        <v>70</v>
      </c>
      <c r="DZ216" s="20" t="s">
        <v>71</v>
      </c>
      <c r="EA216" s="20" t="s">
        <v>55</v>
      </c>
      <c r="EB216" s="20" t="s">
        <v>29</v>
      </c>
      <c r="EC216" s="20" t="s">
        <v>72</v>
      </c>
      <c r="ED216" s="20" t="s">
        <v>73</v>
      </c>
      <c r="EE216" s="20" t="s">
        <v>94</v>
      </c>
      <c r="EF216" s="20" t="s">
        <v>63</v>
      </c>
      <c r="EG216" s="20" t="s">
        <v>91</v>
      </c>
      <c r="EH216" s="20" t="s">
        <v>92</v>
      </c>
      <c r="EI216" s="20" t="s">
        <v>93</v>
      </c>
      <c r="EJ216" s="20" t="s">
        <v>48</v>
      </c>
      <c r="EK216" s="20" t="s">
        <v>39</v>
      </c>
      <c r="EL216" s="20" t="s">
        <v>80</v>
      </c>
      <c r="EM216" s="20" t="s">
        <v>81</v>
      </c>
      <c r="EN216" s="20" t="s">
        <v>82</v>
      </c>
      <c r="EO216" s="20" t="s">
        <v>61</v>
      </c>
      <c r="EP216" s="20" t="s">
        <v>83</v>
      </c>
      <c r="EQ216" s="20" t="s">
        <v>84</v>
      </c>
      <c r="ER216" s="20" t="s">
        <v>85</v>
      </c>
      <c r="ES216" s="20" t="s">
        <v>86</v>
      </c>
      <c r="ET216" s="20" t="s">
        <v>83</v>
      </c>
      <c r="EU216" s="20" t="s">
        <v>84</v>
      </c>
      <c r="EV216" s="20" t="s">
        <v>85</v>
      </c>
      <c r="EW216" s="20" t="s">
        <v>86</v>
      </c>
      <c r="EX216" s="20" t="s">
        <v>33</v>
      </c>
      <c r="EY216" s="20" t="s">
        <v>49</v>
      </c>
      <c r="EZ216" s="20" t="s">
        <v>69</v>
      </c>
      <c r="FA216" s="20" t="s">
        <v>70</v>
      </c>
      <c r="FB216" s="20" t="s">
        <v>71</v>
      </c>
      <c r="FC216" s="20" t="s">
        <v>38</v>
      </c>
      <c r="FD216" s="20" t="s">
        <v>49</v>
      </c>
      <c r="FE216" s="20" t="s">
        <v>69</v>
      </c>
      <c r="FF216" s="20" t="s">
        <v>70</v>
      </c>
      <c r="FG216" s="20" t="s">
        <v>71</v>
      </c>
      <c r="FH216" s="20" t="s">
        <v>38</v>
      </c>
      <c r="FI216" s="20" t="s">
        <v>56</v>
      </c>
      <c r="FJ216" s="20" t="s">
        <v>88</v>
      </c>
      <c r="FK216" s="20" t="s">
        <v>89</v>
      </c>
      <c r="FL216" s="20" t="s">
        <v>90</v>
      </c>
      <c r="FM216" s="20" t="s">
        <v>28</v>
      </c>
      <c r="FN216" s="21"/>
      <c r="FO216" s="22"/>
      <c r="FP216" s="22"/>
      <c r="FQ216" s="22"/>
      <c r="FR216" s="23"/>
      <c r="FS216" s="24"/>
      <c r="FT216" s="25"/>
      <c r="FU216" s="25"/>
      <c r="FV216" s="25"/>
      <c r="FW216" s="26"/>
      <c r="FX216" s="24"/>
      <c r="FY216" s="25"/>
      <c r="FZ216" s="25"/>
      <c r="GA216" s="25"/>
      <c r="GB216" s="26"/>
      <c r="GC216" s="24"/>
      <c r="GD216" s="25"/>
      <c r="GE216" s="25"/>
      <c r="GF216" s="25"/>
      <c r="GG216" s="26"/>
      <c r="GH216" s="24"/>
      <c r="GI216" s="25"/>
      <c r="GJ216" s="25"/>
      <c r="GK216" s="25"/>
      <c r="GL216" s="26"/>
      <c r="GM216" s="24"/>
      <c r="GN216" s="25"/>
      <c r="GO216" s="25"/>
      <c r="GP216" s="25"/>
      <c r="GQ216" s="26"/>
      <c r="GR216" s="549"/>
      <c r="GS216" s="28"/>
      <c r="GT216" s="28"/>
      <c r="GU216" s="28"/>
      <c r="GV216" s="28"/>
    </row>
    <row r="217" spans="1:204" s="29" customFormat="1" ht="102" customHeight="1" x14ac:dyDescent="0.3">
      <c r="A217" s="78"/>
      <c r="B217" s="118" t="s">
        <v>184</v>
      </c>
      <c r="C217" s="31"/>
      <c r="D217" s="31"/>
      <c r="E217" s="31"/>
      <c r="F217" s="31"/>
      <c r="G217" s="31"/>
      <c r="H217" s="32"/>
      <c r="I217" s="33"/>
      <c r="J217" s="80"/>
      <c r="K217" s="21"/>
      <c r="L217" s="22"/>
      <c r="M217" s="22"/>
      <c r="N217" s="22"/>
      <c r="O217" s="22"/>
      <c r="P217" s="21"/>
      <c r="Q217" s="22"/>
      <c r="R217" s="22"/>
      <c r="S217" s="22"/>
      <c r="T217" s="23"/>
      <c r="U217" s="21"/>
      <c r="V217" s="22"/>
      <c r="W217" s="22"/>
      <c r="X217" s="22"/>
      <c r="Y217" s="23"/>
      <c r="Z217" s="21"/>
      <c r="AA217" s="22"/>
      <c r="AB217" s="22"/>
      <c r="AC217" s="22"/>
      <c r="AD217" s="23"/>
      <c r="AE217" s="21"/>
      <c r="AF217" s="22"/>
      <c r="AG217" s="22"/>
      <c r="AH217" s="22"/>
      <c r="AI217" s="23"/>
      <c r="AJ217" s="171"/>
      <c r="AK217" s="22"/>
      <c r="AL217" s="22"/>
      <c r="AM217" s="22"/>
      <c r="AN217" s="23"/>
      <c r="AO217" s="21"/>
      <c r="AP217" s="22"/>
      <c r="AQ217" s="22"/>
      <c r="AR217" s="22"/>
      <c r="AS217" s="23"/>
      <c r="AT217" s="21"/>
      <c r="AU217" s="22"/>
      <c r="AV217" s="22"/>
      <c r="AW217" s="22"/>
      <c r="AX217" s="23"/>
      <c r="AY217" s="21"/>
      <c r="AZ217" s="22"/>
      <c r="BA217" s="22"/>
      <c r="BB217" s="22"/>
      <c r="BC217" s="23"/>
      <c r="BD217" s="21"/>
      <c r="BE217" s="22"/>
      <c r="BF217" s="22"/>
      <c r="BG217" s="22"/>
      <c r="BH217" s="23"/>
      <c r="BI217" s="215"/>
      <c r="BJ217" s="22"/>
      <c r="BK217" s="22"/>
      <c r="BL217" s="22"/>
      <c r="BM217" s="23"/>
      <c r="BN217" s="21"/>
      <c r="BO217" s="22"/>
      <c r="BP217" s="22"/>
      <c r="BQ217" s="22"/>
      <c r="BR217" s="21"/>
      <c r="BS217" s="22"/>
      <c r="BT217" s="22"/>
      <c r="BU217" s="22"/>
      <c r="BV217" s="23"/>
      <c r="BW217" s="21"/>
      <c r="BX217" s="22"/>
      <c r="BY217" s="22"/>
      <c r="BZ217" s="22"/>
      <c r="CA217" s="178"/>
      <c r="CB217" s="21"/>
      <c r="CC217" s="22"/>
      <c r="CD217" s="22"/>
      <c r="CE217" s="22"/>
      <c r="CF217" s="21"/>
      <c r="CG217" s="22"/>
      <c r="CH217" s="22"/>
      <c r="CI217" s="22"/>
      <c r="CJ217" s="23"/>
      <c r="CK217" s="21"/>
      <c r="CL217" s="22"/>
      <c r="CM217" s="22"/>
      <c r="CN217" s="22"/>
      <c r="CO217" s="21"/>
      <c r="CP217" s="22"/>
      <c r="CQ217" s="22"/>
      <c r="CR217" s="22"/>
      <c r="CS217" s="21"/>
      <c r="CT217" s="22"/>
      <c r="CU217" s="22"/>
      <c r="CV217" s="22"/>
      <c r="CW217" s="23"/>
      <c r="CX217" s="21"/>
      <c r="CY217" s="22"/>
      <c r="CZ217" s="22"/>
      <c r="DA217" s="22"/>
      <c r="DB217" s="23"/>
      <c r="DC217" s="21"/>
      <c r="DD217" s="22"/>
      <c r="DE217" s="22"/>
      <c r="DF217" s="22"/>
      <c r="DG217" s="23"/>
      <c r="DH217" s="21"/>
      <c r="DI217" s="22"/>
      <c r="DJ217" s="22"/>
      <c r="DK217" s="22"/>
      <c r="DL217" s="23"/>
      <c r="DM217" s="21"/>
      <c r="DN217" s="22"/>
      <c r="DO217" s="22"/>
      <c r="DP217" s="22"/>
      <c r="DQ217" s="23"/>
      <c r="DR217" s="21"/>
      <c r="DS217" s="22"/>
      <c r="DT217" s="22"/>
      <c r="DU217" s="22"/>
      <c r="DV217" s="23"/>
      <c r="DW217" s="21"/>
      <c r="DX217" s="22"/>
      <c r="DY217" s="22"/>
      <c r="DZ217" s="22"/>
      <c r="EA217" s="23"/>
      <c r="EB217" s="21"/>
      <c r="EC217" s="22"/>
      <c r="ED217" s="22"/>
      <c r="EE217" s="22"/>
      <c r="EF217" s="21"/>
      <c r="EG217" s="22"/>
      <c r="EH217" s="22"/>
      <c r="EI217" s="22"/>
      <c r="EJ217" s="23"/>
      <c r="EK217" s="21"/>
      <c r="EL217" s="22"/>
      <c r="EM217" s="22"/>
      <c r="EN217" s="22"/>
      <c r="EO217" s="23"/>
      <c r="EP217" s="21"/>
      <c r="EQ217" s="22"/>
      <c r="ER217" s="22"/>
      <c r="ES217" s="22"/>
      <c r="ET217" s="21"/>
      <c r="EU217" s="22"/>
      <c r="EV217" s="22"/>
      <c r="EW217" s="22"/>
      <c r="EX217" s="23"/>
      <c r="EY217" s="21"/>
      <c r="EZ217" s="22"/>
      <c r="FA217" s="22"/>
      <c r="FB217" s="22"/>
      <c r="FC217" s="23"/>
      <c r="FD217" s="21"/>
      <c r="FE217" s="22"/>
      <c r="FF217" s="22"/>
      <c r="FG217" s="22"/>
      <c r="FH217" s="23"/>
      <c r="FI217" s="21"/>
      <c r="FJ217" s="22"/>
      <c r="FK217" s="22"/>
      <c r="FL217" s="22"/>
      <c r="FM217" s="23"/>
      <c r="FN217" s="21"/>
      <c r="FO217" s="22"/>
      <c r="FP217" s="22"/>
      <c r="FQ217" s="22"/>
      <c r="FR217" s="23"/>
      <c r="FS217" s="21"/>
      <c r="FT217" s="22"/>
      <c r="FU217" s="22"/>
      <c r="FV217" s="22"/>
      <c r="FW217" s="23"/>
      <c r="FX217" s="21"/>
      <c r="FY217" s="22"/>
      <c r="FZ217" s="22"/>
      <c r="GA217" s="22"/>
      <c r="GB217" s="23"/>
      <c r="GC217" s="21"/>
      <c r="GD217" s="22"/>
      <c r="GE217" s="22"/>
      <c r="GF217" s="22"/>
      <c r="GG217" s="23"/>
      <c r="GH217" s="21"/>
      <c r="GI217" s="22"/>
      <c r="GJ217" s="22"/>
      <c r="GK217" s="22"/>
      <c r="GL217" s="23"/>
      <c r="GM217" s="21"/>
      <c r="GN217" s="22"/>
      <c r="GO217" s="22"/>
      <c r="GP217" s="22"/>
      <c r="GQ217" s="23"/>
      <c r="GR217" s="81"/>
      <c r="GS217" s="28"/>
      <c r="GT217" s="28"/>
      <c r="GU217" s="28"/>
      <c r="GV217" s="28"/>
    </row>
    <row r="218" spans="1:204" ht="45" customHeight="1" x14ac:dyDescent="0.25">
      <c r="A218" s="38">
        <v>1</v>
      </c>
      <c r="B218" s="48" t="s">
        <v>171</v>
      </c>
      <c r="C218" s="40"/>
      <c r="D218" s="40"/>
      <c r="E218" s="40"/>
      <c r="F218" s="40"/>
      <c r="G218" s="40"/>
      <c r="H218" s="40"/>
      <c r="I218" s="41"/>
      <c r="J218" s="46"/>
      <c r="K218" s="45"/>
      <c r="L218" s="50"/>
      <c r="M218" s="50"/>
      <c r="N218" s="50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119"/>
      <c r="Z218" s="119"/>
      <c r="AA218" s="119"/>
      <c r="AB218" s="119"/>
      <c r="AC218" s="119"/>
      <c r="AD218" s="119"/>
      <c r="AE218" s="119"/>
      <c r="AF218" s="119"/>
      <c r="AG218" s="45"/>
      <c r="AH218" s="45"/>
      <c r="AI218" s="45"/>
      <c r="AJ218" s="43"/>
      <c r="AK218" s="45"/>
      <c r="AL218" s="45"/>
      <c r="AM218" s="45"/>
      <c r="AN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6"/>
      <c r="AZ218" s="45"/>
      <c r="BA218" s="45"/>
      <c r="BB218" s="45"/>
      <c r="BC218" s="45"/>
      <c r="BD218" s="45"/>
      <c r="BE218" s="45"/>
      <c r="BF218" s="45"/>
      <c r="BG218" s="45"/>
      <c r="BH218" s="45"/>
      <c r="BI218" s="216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179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7"/>
    </row>
    <row r="219" spans="1:204" ht="75" x14ac:dyDescent="0.25">
      <c r="A219" s="38">
        <v>2</v>
      </c>
      <c r="B219" s="48" t="s">
        <v>98</v>
      </c>
      <c r="C219" s="49"/>
      <c r="D219" s="49"/>
      <c r="E219" s="49"/>
      <c r="F219" s="49"/>
      <c r="G219" s="49"/>
      <c r="H219" s="49"/>
      <c r="I219" s="49"/>
      <c r="J219" s="45"/>
      <c r="K219" s="45"/>
      <c r="L219" s="50"/>
      <c r="M219" s="50"/>
      <c r="N219" s="50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3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216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179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7"/>
    </row>
    <row r="220" spans="1:204" ht="45" customHeight="1" x14ac:dyDescent="0.25">
      <c r="A220" s="64" t="s">
        <v>99</v>
      </c>
      <c r="B220" s="52" t="s">
        <v>100</v>
      </c>
      <c r="C220" s="40" t="s">
        <v>101</v>
      </c>
      <c r="D220" s="40"/>
      <c r="E220" s="40"/>
      <c r="F220" s="40"/>
      <c r="G220" s="40"/>
      <c r="H220" s="41">
        <v>1140</v>
      </c>
      <c r="I220" s="41">
        <v>2</v>
      </c>
      <c r="J220" s="55"/>
      <c r="K220" s="55"/>
      <c r="L220" s="54"/>
      <c r="M220" s="54"/>
      <c r="N220" s="54"/>
      <c r="O220" s="55"/>
      <c r="P220" s="120"/>
      <c r="Q220" s="55"/>
      <c r="R220" s="55"/>
      <c r="S220" s="55"/>
      <c r="T220" s="63"/>
      <c r="U220" s="55"/>
      <c r="V220" s="55"/>
      <c r="W220" s="55"/>
      <c r="X220" s="55"/>
      <c r="Y220" s="55"/>
      <c r="Z220" s="55"/>
      <c r="AA220" s="55"/>
      <c r="AB220" s="55"/>
      <c r="AC220" s="121"/>
      <c r="AD220" s="55"/>
      <c r="AE220" s="55"/>
      <c r="AF220" s="55"/>
      <c r="AG220" s="55"/>
      <c r="AH220" s="55"/>
      <c r="AI220" s="55"/>
      <c r="AJ220" s="60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4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217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180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47"/>
    </row>
    <row r="221" spans="1:204" ht="75" x14ac:dyDescent="0.25">
      <c r="A221" s="64" t="s">
        <v>102</v>
      </c>
      <c r="B221" s="52" t="s">
        <v>103</v>
      </c>
      <c r="C221" s="40" t="s">
        <v>101</v>
      </c>
      <c r="D221" s="40"/>
      <c r="E221" s="40"/>
      <c r="F221" s="40"/>
      <c r="G221" s="40"/>
      <c r="H221" s="41">
        <v>475</v>
      </c>
      <c r="I221" s="41">
        <v>11</v>
      </c>
      <c r="J221" s="55"/>
      <c r="K221" s="55"/>
      <c r="L221" s="54"/>
      <c r="M221" s="54"/>
      <c r="N221" s="54"/>
      <c r="O221" s="55"/>
      <c r="P221" s="63"/>
      <c r="Q221" s="120"/>
      <c r="R221" s="120"/>
      <c r="S221" s="120"/>
      <c r="T221" s="120"/>
      <c r="U221" s="120"/>
      <c r="V221" s="120"/>
      <c r="W221" s="120"/>
      <c r="X221" s="55"/>
      <c r="Y221" s="55"/>
      <c r="Z221" s="55"/>
      <c r="AA221" s="55"/>
      <c r="AB221" s="55"/>
      <c r="AC221" s="55"/>
      <c r="AD221" s="121"/>
      <c r="AE221" s="121"/>
      <c r="AF221" s="55"/>
      <c r="AG221" s="55"/>
      <c r="AH221" s="55"/>
      <c r="AI221" s="55"/>
      <c r="AJ221" s="60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217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180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  <c r="GN221" s="55"/>
      <c r="GO221" s="55"/>
      <c r="GP221" s="55"/>
      <c r="GQ221" s="55"/>
      <c r="GR221" s="47"/>
    </row>
    <row r="222" spans="1:204" ht="112.5" x14ac:dyDescent="0.25">
      <c r="A222" s="64" t="s">
        <v>104</v>
      </c>
      <c r="B222" s="52" t="s">
        <v>105</v>
      </c>
      <c r="C222" s="40" t="s">
        <v>106</v>
      </c>
      <c r="D222" s="40"/>
      <c r="E222" s="40"/>
      <c r="F222" s="40"/>
      <c r="G222" s="40"/>
      <c r="H222" s="41">
        <v>225</v>
      </c>
      <c r="I222" s="41" t="s">
        <v>185</v>
      </c>
      <c r="J222" s="57"/>
      <c r="K222" s="55"/>
      <c r="L222" s="54"/>
      <c r="M222" s="54"/>
      <c r="N222" s="54"/>
      <c r="O222" s="62"/>
      <c r="P222" s="62"/>
      <c r="Q222" s="62"/>
      <c r="R222" s="62"/>
      <c r="S222" s="62"/>
      <c r="T222" s="62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55"/>
      <c r="AF222" s="118"/>
      <c r="AG222" s="118"/>
      <c r="AH222" s="55"/>
      <c r="AI222" s="55"/>
      <c r="AJ222" s="60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217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180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  <c r="GN222" s="55"/>
      <c r="GO222" s="55"/>
      <c r="GP222" s="55"/>
      <c r="GQ222" s="55"/>
      <c r="GR222" s="47"/>
    </row>
    <row r="223" spans="1:204" ht="84" customHeight="1" x14ac:dyDescent="0.25">
      <c r="A223" s="64" t="s">
        <v>108</v>
      </c>
      <c r="B223" s="52" t="s">
        <v>109</v>
      </c>
      <c r="C223" s="40" t="s">
        <v>101</v>
      </c>
      <c r="D223" s="40"/>
      <c r="E223" s="40"/>
      <c r="F223" s="40"/>
      <c r="G223" s="40"/>
      <c r="H223" s="40">
        <v>824</v>
      </c>
      <c r="I223" s="41">
        <v>43</v>
      </c>
      <c r="J223" s="55"/>
      <c r="K223" s="55"/>
      <c r="L223" s="54"/>
      <c r="M223" s="54"/>
      <c r="N223" s="54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55"/>
      <c r="AA223" s="55"/>
      <c r="AB223" s="63"/>
      <c r="AC223" s="55"/>
      <c r="AD223" s="55"/>
      <c r="AE223" s="55"/>
      <c r="AF223" s="55"/>
      <c r="AG223" s="55"/>
      <c r="AH223" s="55"/>
      <c r="AI223" s="121"/>
      <c r="AJ223" s="60"/>
      <c r="AK223" s="121"/>
      <c r="AL223" s="121"/>
      <c r="AM223" s="121"/>
      <c r="AN223" s="121"/>
      <c r="AO223" s="121"/>
      <c r="AP223" s="121"/>
      <c r="AQ223" s="121"/>
      <c r="AR223" s="121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217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180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47"/>
    </row>
    <row r="224" spans="1:204" ht="80.25" customHeight="1" x14ac:dyDescent="0.25">
      <c r="A224" s="64" t="s">
        <v>110</v>
      </c>
      <c r="B224" s="52" t="s">
        <v>111</v>
      </c>
      <c r="C224" s="40" t="s">
        <v>101</v>
      </c>
      <c r="D224" s="40"/>
      <c r="E224" s="40"/>
      <c r="F224" s="40"/>
      <c r="G224" s="40"/>
      <c r="H224" s="40"/>
      <c r="I224" s="41"/>
      <c r="J224" s="55"/>
      <c r="K224" s="55"/>
      <c r="L224" s="54"/>
      <c r="M224" s="54"/>
      <c r="N224" s="54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55"/>
      <c r="AA224" s="55"/>
      <c r="AB224" s="63"/>
      <c r="AC224" s="55"/>
      <c r="AD224" s="55"/>
      <c r="AE224" s="55"/>
      <c r="AF224" s="55"/>
      <c r="AG224" s="55"/>
      <c r="AH224" s="55"/>
      <c r="AI224" s="55"/>
      <c r="AJ224" s="60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122"/>
      <c r="AY224" s="122"/>
      <c r="AZ224" s="122"/>
      <c r="BA224" s="55"/>
      <c r="BB224" s="55"/>
      <c r="BC224" s="55"/>
      <c r="BD224" s="55"/>
      <c r="BE224" s="55"/>
      <c r="BF224" s="55"/>
      <c r="BG224" s="55"/>
      <c r="BH224" s="55"/>
      <c r="BI224" s="217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180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47"/>
    </row>
    <row r="225" spans="1:200" ht="95.25" customHeight="1" x14ac:dyDescent="0.25">
      <c r="A225" s="64" t="s">
        <v>112</v>
      </c>
      <c r="B225" s="52" t="s">
        <v>113</v>
      </c>
      <c r="C225" s="40" t="s">
        <v>106</v>
      </c>
      <c r="D225" s="40"/>
      <c r="E225" s="40"/>
      <c r="F225" s="40"/>
      <c r="G225" s="40"/>
      <c r="H225" s="40">
        <v>1</v>
      </c>
      <c r="I225" s="41">
        <v>7</v>
      </c>
      <c r="J225" s="55"/>
      <c r="K225" s="55"/>
      <c r="L225" s="54"/>
      <c r="M225" s="54"/>
      <c r="N225" s="54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55"/>
      <c r="AA225" s="55"/>
      <c r="AB225" s="63"/>
      <c r="AC225" s="55"/>
      <c r="AD225" s="55"/>
      <c r="AE225" s="55"/>
      <c r="AF225" s="55"/>
      <c r="AG225" s="55"/>
      <c r="AH225" s="55"/>
      <c r="AI225" s="55"/>
      <c r="AJ225" s="60"/>
      <c r="AK225" s="121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217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180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K225" s="55"/>
      <c r="FL225" s="55"/>
      <c r="FM225" s="55"/>
      <c r="FN225" s="55"/>
      <c r="FO225" s="55"/>
      <c r="FP225" s="55"/>
      <c r="FQ225" s="55"/>
      <c r="FR225" s="55"/>
      <c r="FS225" s="55"/>
      <c r="FT225" s="55"/>
      <c r="FU225" s="55"/>
      <c r="FV225" s="55"/>
      <c r="FW225" s="55"/>
      <c r="FX225" s="55"/>
      <c r="FY225" s="55"/>
      <c r="FZ225" s="55"/>
      <c r="GA225" s="55"/>
      <c r="GB225" s="55"/>
      <c r="GC225" s="55"/>
      <c r="GD225" s="55"/>
      <c r="GE225" s="55"/>
      <c r="GF225" s="55"/>
      <c r="GG225" s="55"/>
      <c r="GH225" s="55"/>
      <c r="GI225" s="55"/>
      <c r="GJ225" s="55"/>
      <c r="GK225" s="55"/>
      <c r="GL225" s="55"/>
      <c r="GM225" s="55"/>
      <c r="GN225" s="55"/>
      <c r="GO225" s="55"/>
      <c r="GP225" s="55"/>
      <c r="GQ225" s="55"/>
      <c r="GR225" s="47"/>
    </row>
    <row r="226" spans="1:200" ht="45" customHeight="1" x14ac:dyDescent="0.25">
      <c r="A226" s="64" t="s">
        <v>114</v>
      </c>
      <c r="B226" s="52" t="s">
        <v>115</v>
      </c>
      <c r="C226" s="40" t="s">
        <v>106</v>
      </c>
      <c r="D226" s="40"/>
      <c r="E226" s="40"/>
      <c r="F226" s="40"/>
      <c r="G226" s="40"/>
      <c r="H226" s="40">
        <v>1</v>
      </c>
      <c r="I226" s="41">
        <v>3</v>
      </c>
      <c r="J226" s="55"/>
      <c r="K226" s="55"/>
      <c r="L226" s="54"/>
      <c r="M226" s="54"/>
      <c r="N226" s="54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55"/>
      <c r="AA226" s="55"/>
      <c r="AB226" s="63"/>
      <c r="AC226" s="55"/>
      <c r="AD226" s="55"/>
      <c r="AE226" s="55"/>
      <c r="AF226" s="55"/>
      <c r="AG226" s="55"/>
      <c r="AH226" s="55"/>
      <c r="AI226" s="55"/>
      <c r="AJ226" s="60"/>
      <c r="AK226" s="55"/>
      <c r="AL226" s="55"/>
      <c r="AM226" s="55"/>
      <c r="AN226" s="55"/>
      <c r="AO226" s="55"/>
      <c r="AP226" s="121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217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180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  <c r="GN226" s="55"/>
      <c r="GO226" s="55"/>
      <c r="GP226" s="55"/>
      <c r="GQ226" s="55"/>
      <c r="GR226" s="47"/>
    </row>
    <row r="227" spans="1:200" ht="63.75" customHeight="1" x14ac:dyDescent="0.25">
      <c r="A227" s="64" t="s">
        <v>116</v>
      </c>
      <c r="B227" s="52" t="s">
        <v>117</v>
      </c>
      <c r="C227" s="40" t="s">
        <v>106</v>
      </c>
      <c r="D227" s="40"/>
      <c r="E227" s="40"/>
      <c r="F227" s="40"/>
      <c r="G227" s="40"/>
      <c r="H227" s="40">
        <v>1</v>
      </c>
      <c r="I227" s="41">
        <v>3</v>
      </c>
      <c r="J227" s="55"/>
      <c r="K227" s="55"/>
      <c r="L227" s="54"/>
      <c r="M227" s="54"/>
      <c r="N227" s="54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55"/>
      <c r="AA227" s="55"/>
      <c r="AB227" s="63"/>
      <c r="AC227" s="55"/>
      <c r="AD227" s="55"/>
      <c r="AE227" s="55"/>
      <c r="AF227" s="55"/>
      <c r="AG227" s="55"/>
      <c r="AH227" s="55"/>
      <c r="AI227" s="55"/>
      <c r="AJ227" s="60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217"/>
      <c r="BJ227" s="55"/>
      <c r="BK227" s="55"/>
      <c r="BL227" s="121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180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  <c r="GN227" s="55"/>
      <c r="GO227" s="55"/>
      <c r="GP227" s="55"/>
      <c r="GQ227" s="55"/>
      <c r="GR227" s="47"/>
    </row>
    <row r="228" spans="1:200" ht="35.1" customHeight="1" x14ac:dyDescent="0.25">
      <c r="A228" s="64" t="s">
        <v>118</v>
      </c>
      <c r="B228" s="52" t="s">
        <v>186</v>
      </c>
      <c r="C228" s="40" t="s">
        <v>122</v>
      </c>
      <c r="D228" s="40"/>
      <c r="E228" s="40"/>
      <c r="F228" s="40"/>
      <c r="G228" s="40"/>
      <c r="H228" s="49"/>
      <c r="I228" s="40"/>
      <c r="J228" s="47"/>
      <c r="K228" s="47"/>
      <c r="L228" s="69"/>
      <c r="M228" s="69"/>
      <c r="N228" s="69"/>
      <c r="O228" s="62"/>
      <c r="P228" s="62"/>
      <c r="Q228" s="62"/>
      <c r="R228" s="62"/>
      <c r="S228" s="62"/>
      <c r="T228" s="62"/>
      <c r="U228" s="62"/>
      <c r="V228" s="62"/>
      <c r="W228" s="62"/>
      <c r="X228" s="63"/>
      <c r="Y228" s="62"/>
      <c r="Z228" s="62"/>
      <c r="AA228" s="62"/>
      <c r="AB228" s="62"/>
      <c r="AC228" s="63"/>
      <c r="AD228" s="62"/>
      <c r="AE228" s="62"/>
      <c r="AF228" s="62"/>
      <c r="AG228" s="63"/>
      <c r="AH228" s="62"/>
      <c r="AI228" s="62"/>
      <c r="AJ228" s="59"/>
      <c r="AK228" s="62"/>
      <c r="AL228" s="62"/>
      <c r="AM228" s="63"/>
      <c r="AN228" s="63"/>
      <c r="AO228" s="63"/>
      <c r="AP228" s="63"/>
      <c r="AQ228" s="63"/>
      <c r="AR228" s="47"/>
      <c r="AS228" s="47"/>
      <c r="AT228" s="47"/>
      <c r="AU228" s="122"/>
      <c r="AV228" s="122"/>
      <c r="AW228" s="122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205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181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</row>
    <row r="229" spans="1:200" ht="75" x14ac:dyDescent="0.25">
      <c r="A229" s="123">
        <v>3</v>
      </c>
      <c r="B229" s="48" t="s">
        <v>125</v>
      </c>
      <c r="C229" s="49"/>
      <c r="D229" s="49"/>
      <c r="E229" s="49"/>
      <c r="F229" s="49"/>
      <c r="G229" s="49"/>
      <c r="H229" s="49"/>
      <c r="I229" s="40"/>
      <c r="J229" s="47"/>
      <c r="K229" s="47"/>
      <c r="L229" s="69"/>
      <c r="M229" s="69"/>
      <c r="N229" s="69"/>
      <c r="O229" s="62"/>
      <c r="P229" s="62"/>
      <c r="Q229" s="62"/>
      <c r="R229" s="62"/>
      <c r="S229" s="62"/>
      <c r="T229" s="62"/>
      <c r="U229" s="62"/>
      <c r="V229" s="62"/>
      <c r="W229" s="62"/>
      <c r="X229" s="63"/>
      <c r="Y229" s="62"/>
      <c r="Z229" s="62"/>
      <c r="AA229" s="62"/>
      <c r="AB229" s="62"/>
      <c r="AC229" s="63"/>
      <c r="AD229" s="62"/>
      <c r="AE229" s="62"/>
      <c r="AF229" s="62"/>
      <c r="AG229" s="63"/>
      <c r="AH229" s="62"/>
      <c r="AI229" s="62"/>
      <c r="AJ229" s="59"/>
      <c r="AK229" s="62"/>
      <c r="AL229" s="62"/>
      <c r="AM229" s="63"/>
      <c r="AN229" s="63"/>
      <c r="AO229" s="63"/>
      <c r="AP229" s="63"/>
      <c r="AQ229" s="63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205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181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</row>
    <row r="230" spans="1:200" ht="112.5" x14ac:dyDescent="0.25">
      <c r="A230" s="64" t="s">
        <v>126</v>
      </c>
      <c r="B230" s="52" t="s">
        <v>127</v>
      </c>
      <c r="C230" s="40" t="s">
        <v>101</v>
      </c>
      <c r="D230" s="40"/>
      <c r="E230" s="40"/>
      <c r="F230" s="40"/>
      <c r="G230" s="40"/>
      <c r="H230" s="41">
        <v>1928</v>
      </c>
      <c r="I230" s="40">
        <v>50</v>
      </c>
      <c r="J230" s="47"/>
      <c r="K230" s="47"/>
      <c r="L230" s="69"/>
      <c r="M230" s="69"/>
      <c r="N230" s="69"/>
      <c r="O230" s="62"/>
      <c r="P230" s="62"/>
      <c r="Q230" s="62"/>
      <c r="R230" s="62"/>
      <c r="S230" s="62"/>
      <c r="T230" s="62"/>
      <c r="U230" s="62"/>
      <c r="V230" s="62"/>
      <c r="W230" s="62"/>
      <c r="X230" s="63"/>
      <c r="Y230" s="62"/>
      <c r="Z230" s="62"/>
      <c r="AA230" s="62"/>
      <c r="AB230" s="62"/>
      <c r="AC230" s="63"/>
      <c r="AD230" s="62"/>
      <c r="AE230" s="62"/>
      <c r="AF230" s="62"/>
      <c r="AG230" s="63"/>
      <c r="AH230" s="62"/>
      <c r="AI230" s="62"/>
      <c r="AJ230" s="59"/>
      <c r="AK230" s="62"/>
      <c r="AL230" s="62"/>
      <c r="AM230" s="63"/>
      <c r="AN230" s="63"/>
      <c r="AO230" s="63"/>
      <c r="AP230" s="63"/>
      <c r="AQ230" s="63"/>
      <c r="AR230" s="47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47"/>
      <c r="BE230" s="47"/>
      <c r="BF230" s="47"/>
      <c r="BG230" s="47"/>
      <c r="BH230" s="47"/>
      <c r="BI230" s="205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181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</row>
    <row r="231" spans="1:200" ht="150" x14ac:dyDescent="0.25">
      <c r="A231" s="64" t="s">
        <v>128</v>
      </c>
      <c r="B231" s="52" t="s">
        <v>187</v>
      </c>
      <c r="C231" s="40" t="s">
        <v>122</v>
      </c>
      <c r="D231" s="40"/>
      <c r="E231" s="40"/>
      <c r="F231" s="40"/>
      <c r="G231" s="40"/>
      <c r="H231" s="41">
        <v>267</v>
      </c>
      <c r="I231" s="40">
        <v>24</v>
      </c>
      <c r="J231" s="47"/>
      <c r="K231" s="47"/>
      <c r="L231" s="69"/>
      <c r="M231" s="69"/>
      <c r="N231" s="69"/>
      <c r="O231" s="62"/>
      <c r="P231" s="62"/>
      <c r="Q231" s="62"/>
      <c r="R231" s="62"/>
      <c r="S231" s="62"/>
      <c r="T231" s="62"/>
      <c r="U231" s="62"/>
      <c r="V231" s="62"/>
      <c r="W231" s="62"/>
      <c r="X231" s="63"/>
      <c r="Y231" s="62"/>
      <c r="Z231" s="62"/>
      <c r="AA231" s="62"/>
      <c r="AB231" s="62"/>
      <c r="AC231" s="63"/>
      <c r="AD231" s="62"/>
      <c r="AE231" s="62"/>
      <c r="AF231" s="62"/>
      <c r="AG231" s="63"/>
      <c r="AH231" s="62"/>
      <c r="AI231" s="62"/>
      <c r="AJ231" s="59"/>
      <c r="AK231" s="62"/>
      <c r="AL231" s="62"/>
      <c r="AM231" s="63"/>
      <c r="AN231" s="63"/>
      <c r="AO231" s="63"/>
      <c r="AP231" s="63"/>
      <c r="AQ231" s="63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122"/>
      <c r="BE231" s="122"/>
      <c r="BF231" s="122"/>
      <c r="BG231" s="122"/>
      <c r="BH231" s="122"/>
      <c r="BI231" s="205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181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</row>
    <row r="232" spans="1:200" ht="37.5" x14ac:dyDescent="0.25">
      <c r="A232" s="64" t="s">
        <v>130</v>
      </c>
      <c r="B232" s="52" t="s">
        <v>135</v>
      </c>
      <c r="C232" s="40" t="s">
        <v>122</v>
      </c>
      <c r="D232" s="40"/>
      <c r="E232" s="40"/>
      <c r="F232" s="40"/>
      <c r="G232" s="40"/>
      <c r="H232" s="40">
        <v>70</v>
      </c>
      <c r="I232" s="40">
        <v>12</v>
      </c>
      <c r="J232" s="47"/>
      <c r="K232" s="47"/>
      <c r="L232" s="69"/>
      <c r="M232" s="69"/>
      <c r="N232" s="69"/>
      <c r="O232" s="62"/>
      <c r="P232" s="62"/>
      <c r="Q232" s="62"/>
      <c r="R232" s="62"/>
      <c r="S232" s="62"/>
      <c r="T232" s="62"/>
      <c r="U232" s="62"/>
      <c r="V232" s="62"/>
      <c r="W232" s="62"/>
      <c r="X232" s="63"/>
      <c r="Y232" s="62"/>
      <c r="Z232" s="62"/>
      <c r="AA232" s="62"/>
      <c r="AB232" s="62"/>
      <c r="AC232" s="63"/>
      <c r="AD232" s="62"/>
      <c r="AE232" s="62"/>
      <c r="AF232" s="62"/>
      <c r="AG232" s="63"/>
      <c r="AH232" s="62"/>
      <c r="AI232" s="62"/>
      <c r="AJ232" s="59"/>
      <c r="AK232" s="62"/>
      <c r="AL232" s="62"/>
      <c r="AM232" s="63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205"/>
      <c r="BJ232" s="122"/>
      <c r="BK232" s="122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181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</row>
    <row r="233" spans="1:200" ht="45" customHeight="1" x14ac:dyDescent="0.25">
      <c r="A233" s="64" t="s">
        <v>134</v>
      </c>
      <c r="B233" s="52" t="s">
        <v>137</v>
      </c>
      <c r="C233" s="40" t="s">
        <v>122</v>
      </c>
      <c r="D233" s="40"/>
      <c r="E233" s="40"/>
      <c r="F233" s="40"/>
      <c r="G233" s="40"/>
      <c r="H233" s="40">
        <v>33</v>
      </c>
      <c r="I233" s="40">
        <v>50</v>
      </c>
      <c r="J233" s="47"/>
      <c r="K233" s="47"/>
      <c r="L233" s="69"/>
      <c r="M233" s="69"/>
      <c r="N233" s="69"/>
      <c r="O233" s="62"/>
      <c r="P233" s="62"/>
      <c r="Q233" s="62"/>
      <c r="R233" s="62"/>
      <c r="S233" s="62"/>
      <c r="T233" s="62"/>
      <c r="U233" s="62"/>
      <c r="V233" s="62"/>
      <c r="W233" s="62"/>
      <c r="X233" s="63"/>
      <c r="Y233" s="62"/>
      <c r="Z233" s="62"/>
      <c r="AA233" s="62"/>
      <c r="AB233" s="62"/>
      <c r="AC233" s="63"/>
      <c r="AD233" s="62"/>
      <c r="AE233" s="62"/>
      <c r="AF233" s="62"/>
      <c r="AG233" s="63"/>
      <c r="AH233" s="62"/>
      <c r="AI233" s="62"/>
      <c r="AJ233" s="59"/>
      <c r="AK233" s="62"/>
      <c r="AL233" s="62"/>
      <c r="AM233" s="63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205"/>
      <c r="BJ233" s="47"/>
      <c r="BK233" s="47"/>
      <c r="BL233" s="122"/>
      <c r="BM233" s="122"/>
      <c r="BN233" s="122"/>
      <c r="BO233" s="122"/>
      <c r="BP233" s="122"/>
      <c r="BQ233" s="122"/>
      <c r="BR233" s="122"/>
      <c r="BS233" s="122"/>
      <c r="BT233" s="122"/>
      <c r="BU233" s="122"/>
      <c r="BV233" s="122"/>
      <c r="BW233" s="47"/>
      <c r="BX233" s="47"/>
      <c r="BY233" s="47"/>
      <c r="BZ233" s="47"/>
      <c r="CA233" s="181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</row>
    <row r="234" spans="1:200" ht="45" customHeight="1" x14ac:dyDescent="0.25">
      <c r="A234" s="64" t="s">
        <v>136</v>
      </c>
      <c r="B234" s="52" t="s">
        <v>188</v>
      </c>
      <c r="C234" s="40" t="s">
        <v>106</v>
      </c>
      <c r="D234" s="40"/>
      <c r="E234" s="40"/>
      <c r="F234" s="40"/>
      <c r="G234" s="40"/>
      <c r="H234" s="40">
        <v>27</v>
      </c>
      <c r="I234" s="40">
        <v>50</v>
      </c>
      <c r="J234" s="47"/>
      <c r="K234" s="47"/>
      <c r="L234" s="69"/>
      <c r="M234" s="69"/>
      <c r="N234" s="69"/>
      <c r="O234" s="62"/>
      <c r="P234" s="62"/>
      <c r="Q234" s="62"/>
      <c r="R234" s="62"/>
      <c r="S234" s="62"/>
      <c r="T234" s="62"/>
      <c r="U234" s="62"/>
      <c r="V234" s="62"/>
      <c r="W234" s="62"/>
      <c r="X234" s="63"/>
      <c r="Y234" s="62"/>
      <c r="Z234" s="62"/>
      <c r="AA234" s="62"/>
      <c r="AB234" s="62"/>
      <c r="AC234" s="63"/>
      <c r="AD234" s="62"/>
      <c r="AE234" s="62"/>
      <c r="AF234" s="62"/>
      <c r="AG234" s="63"/>
      <c r="AH234" s="62"/>
      <c r="AI234" s="62"/>
      <c r="AJ234" s="59"/>
      <c r="AK234" s="62"/>
      <c r="AL234" s="62"/>
      <c r="AM234" s="63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205"/>
      <c r="BJ234" s="47"/>
      <c r="BK234" s="47"/>
      <c r="BL234" s="47"/>
      <c r="BM234" s="122"/>
      <c r="BN234" s="122"/>
      <c r="BO234" s="122"/>
      <c r="BP234" s="122"/>
      <c r="BQ234" s="122"/>
      <c r="BR234" s="122"/>
      <c r="BS234" s="122"/>
      <c r="BT234" s="122"/>
      <c r="BU234" s="122"/>
      <c r="BV234" s="122"/>
      <c r="BW234" s="47"/>
      <c r="BX234" s="47"/>
      <c r="BY234" s="47"/>
      <c r="BZ234" s="47"/>
      <c r="CA234" s="181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</row>
    <row r="235" spans="1:200" ht="35.1" customHeight="1" x14ac:dyDescent="0.25">
      <c r="A235" s="64" t="s">
        <v>138</v>
      </c>
      <c r="B235" s="124" t="s">
        <v>189</v>
      </c>
      <c r="C235" s="40" t="s">
        <v>122</v>
      </c>
      <c r="D235" s="40"/>
      <c r="E235" s="40"/>
      <c r="F235" s="40"/>
      <c r="G235" s="40"/>
      <c r="H235" s="41">
        <v>2600</v>
      </c>
      <c r="I235" s="40"/>
      <c r="J235" s="47"/>
      <c r="K235" s="47"/>
      <c r="L235" s="69"/>
      <c r="M235" s="69"/>
      <c r="N235" s="69"/>
      <c r="O235" s="62"/>
      <c r="P235" s="62"/>
      <c r="Q235" s="62"/>
      <c r="R235" s="62"/>
      <c r="S235" s="62"/>
      <c r="T235" s="62"/>
      <c r="U235" s="62"/>
      <c r="V235" s="62"/>
      <c r="W235" s="62"/>
      <c r="X235" s="63"/>
      <c r="Y235" s="62"/>
      <c r="Z235" s="62"/>
      <c r="AA235" s="62"/>
      <c r="AB235" s="62"/>
      <c r="AC235" s="63"/>
      <c r="AD235" s="62"/>
      <c r="AE235" s="62"/>
      <c r="AF235" s="62"/>
      <c r="AG235" s="63"/>
      <c r="AH235" s="62"/>
      <c r="AI235" s="62"/>
      <c r="AJ235" s="59"/>
      <c r="AK235" s="62"/>
      <c r="AL235" s="62"/>
      <c r="AM235" s="63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205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181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122"/>
      <c r="CY235" s="122"/>
      <c r="CZ235" s="122"/>
      <c r="DA235" s="122"/>
      <c r="DB235" s="122"/>
      <c r="DC235" s="122"/>
      <c r="DD235" s="122"/>
      <c r="DE235" s="122"/>
      <c r="DF235" s="122"/>
      <c r="DG235" s="122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</row>
    <row r="236" spans="1:200" ht="35.1" customHeight="1" x14ac:dyDescent="0.25">
      <c r="A236" s="64" t="s">
        <v>140</v>
      </c>
      <c r="B236" s="52" t="s">
        <v>190</v>
      </c>
      <c r="C236" s="40"/>
      <c r="D236" s="40"/>
      <c r="E236" s="40"/>
      <c r="F236" s="40"/>
      <c r="G236" s="40"/>
      <c r="H236" s="41"/>
      <c r="I236" s="40"/>
      <c r="J236" s="47"/>
      <c r="K236" s="47"/>
      <c r="L236" s="69"/>
      <c r="M236" s="69"/>
      <c r="N236" s="69"/>
      <c r="O236" s="62"/>
      <c r="P236" s="62"/>
      <c r="Q236" s="62"/>
      <c r="R236" s="62"/>
      <c r="S236" s="62"/>
      <c r="T236" s="62"/>
      <c r="U236" s="62"/>
      <c r="V236" s="62"/>
      <c r="W236" s="62"/>
      <c r="X236" s="63"/>
      <c r="Y236" s="62"/>
      <c r="Z236" s="62"/>
      <c r="AA236" s="62"/>
      <c r="AB236" s="62"/>
      <c r="AC236" s="63"/>
      <c r="AD236" s="62"/>
      <c r="AE236" s="62"/>
      <c r="AF236" s="62"/>
      <c r="AG236" s="63"/>
      <c r="AH236" s="62"/>
      <c r="AI236" s="62"/>
      <c r="AJ236" s="59"/>
      <c r="AK236" s="62"/>
      <c r="AL236" s="62"/>
      <c r="AM236" s="63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205"/>
      <c r="BJ236" s="122"/>
      <c r="BK236" s="122"/>
      <c r="BL236" s="122"/>
      <c r="BM236" s="122"/>
      <c r="BN236" s="122"/>
      <c r="BO236" s="122"/>
      <c r="BP236" s="122"/>
      <c r="BQ236" s="122"/>
      <c r="BR236" s="122"/>
      <c r="BS236" s="122"/>
      <c r="BT236" s="122"/>
      <c r="BU236" s="122"/>
      <c r="BV236" s="122"/>
      <c r="BW236" s="122"/>
      <c r="BX236" s="122"/>
      <c r="BY236" s="122"/>
      <c r="BZ236" s="122"/>
      <c r="CA236" s="181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</row>
    <row r="237" spans="1:200" ht="45" customHeight="1" x14ac:dyDescent="0.25">
      <c r="A237" s="125">
        <v>4</v>
      </c>
      <c r="B237" s="48" t="s">
        <v>147</v>
      </c>
      <c r="C237" s="40"/>
      <c r="D237" s="40"/>
      <c r="E237" s="40"/>
      <c r="F237" s="40"/>
      <c r="G237" s="40"/>
      <c r="H237" s="41"/>
      <c r="I237" s="97"/>
      <c r="J237" s="47"/>
      <c r="K237" s="47"/>
      <c r="L237" s="69"/>
      <c r="M237" s="69"/>
      <c r="N237" s="69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71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205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181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</row>
    <row r="238" spans="1:200" ht="45" customHeight="1" x14ac:dyDescent="0.25">
      <c r="A238" s="64" t="s">
        <v>148</v>
      </c>
      <c r="B238" s="52" t="s">
        <v>191</v>
      </c>
      <c r="C238" s="40" t="s">
        <v>122</v>
      </c>
      <c r="D238" s="40"/>
      <c r="E238" s="40"/>
      <c r="F238" s="40"/>
      <c r="G238" s="40"/>
      <c r="H238" s="41">
        <v>6400</v>
      </c>
      <c r="I238" s="40"/>
      <c r="J238" s="47"/>
      <c r="K238" s="47"/>
      <c r="L238" s="69"/>
      <c r="M238" s="69"/>
      <c r="N238" s="69"/>
      <c r="O238" s="62"/>
      <c r="P238" s="62"/>
      <c r="Q238" s="62"/>
      <c r="R238" s="62"/>
      <c r="S238" s="62"/>
      <c r="T238" s="62"/>
      <c r="U238" s="62"/>
      <c r="V238" s="62"/>
      <c r="W238" s="62"/>
      <c r="X238" s="63"/>
      <c r="Y238" s="62"/>
      <c r="Z238" s="62"/>
      <c r="AA238" s="62"/>
      <c r="AB238" s="62"/>
      <c r="AC238" s="63"/>
      <c r="AD238" s="62"/>
      <c r="AE238" s="62"/>
      <c r="AF238" s="62"/>
      <c r="AG238" s="63"/>
      <c r="AH238" s="62"/>
      <c r="AI238" s="62"/>
      <c r="AJ238" s="59"/>
      <c r="AK238" s="62"/>
      <c r="AL238" s="62"/>
      <c r="AM238" s="63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205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181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122"/>
      <c r="DD238" s="122"/>
      <c r="DE238" s="122"/>
      <c r="DF238" s="122"/>
      <c r="DG238" s="122"/>
      <c r="DH238" s="122"/>
      <c r="DI238" s="122"/>
      <c r="DJ238" s="122"/>
      <c r="DK238" s="122"/>
      <c r="DL238" s="122"/>
      <c r="DM238" s="122"/>
      <c r="DN238" s="122"/>
      <c r="DO238" s="122"/>
      <c r="DP238" s="122"/>
      <c r="DQ238" s="122"/>
      <c r="DR238" s="122"/>
      <c r="DS238" s="122"/>
      <c r="DT238" s="122"/>
      <c r="DU238" s="122"/>
      <c r="DV238" s="122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</row>
    <row r="239" spans="1:200" ht="45" customHeight="1" x14ac:dyDescent="0.25">
      <c r="A239" s="64" t="s">
        <v>150</v>
      </c>
      <c r="B239" s="52" t="s">
        <v>192</v>
      </c>
      <c r="C239" s="40" t="s">
        <v>122</v>
      </c>
      <c r="D239" s="40"/>
      <c r="E239" s="40"/>
      <c r="F239" s="40"/>
      <c r="G239" s="40"/>
      <c r="H239" s="41"/>
      <c r="I239" s="40"/>
      <c r="J239" s="47"/>
      <c r="K239" s="47"/>
      <c r="L239" s="69"/>
      <c r="M239" s="69"/>
      <c r="N239" s="69"/>
      <c r="O239" s="62"/>
      <c r="P239" s="62"/>
      <c r="Q239" s="62"/>
      <c r="R239" s="62"/>
      <c r="S239" s="62"/>
      <c r="T239" s="62"/>
      <c r="U239" s="62"/>
      <c r="V239" s="62"/>
      <c r="W239" s="62"/>
      <c r="X239" s="63"/>
      <c r="Y239" s="62"/>
      <c r="Z239" s="62"/>
      <c r="AA239" s="62"/>
      <c r="AB239" s="62"/>
      <c r="AC239" s="63"/>
      <c r="AD239" s="62"/>
      <c r="AE239" s="62"/>
      <c r="AF239" s="62"/>
      <c r="AG239" s="63"/>
      <c r="AH239" s="62"/>
      <c r="AI239" s="62"/>
      <c r="AJ239" s="59"/>
      <c r="AK239" s="62"/>
      <c r="AL239" s="62"/>
      <c r="AM239" s="63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205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181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122"/>
      <c r="DN239" s="122"/>
      <c r="DO239" s="122"/>
      <c r="DP239" s="122"/>
      <c r="DQ239" s="122"/>
      <c r="DR239" s="122"/>
      <c r="DS239" s="122"/>
      <c r="DT239" s="122"/>
      <c r="DU239" s="122"/>
      <c r="DV239" s="122"/>
      <c r="DW239" s="122"/>
      <c r="DX239" s="122"/>
      <c r="DY239" s="122"/>
      <c r="DZ239" s="122"/>
      <c r="EA239" s="122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</row>
    <row r="240" spans="1:200" ht="45" customHeight="1" x14ac:dyDescent="0.4">
      <c r="A240" s="125">
        <v>5</v>
      </c>
      <c r="B240" s="48" t="s">
        <v>152</v>
      </c>
      <c r="C240" s="40"/>
      <c r="D240" s="40"/>
      <c r="E240" s="40"/>
      <c r="F240" s="40"/>
      <c r="G240" s="40"/>
      <c r="H240" s="41"/>
      <c r="I240" s="89"/>
      <c r="J240" s="47"/>
      <c r="K240" s="47"/>
      <c r="L240" s="69"/>
      <c r="M240" s="69"/>
      <c r="N240" s="69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71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205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181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70"/>
      <c r="CQ240" s="70"/>
      <c r="CR240" s="70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</row>
    <row r="241" spans="1:204" ht="45" customHeight="1" x14ac:dyDescent="0.25">
      <c r="A241" s="64" t="s">
        <v>153</v>
      </c>
      <c r="B241" s="52" t="s">
        <v>154</v>
      </c>
      <c r="C241" s="40"/>
      <c r="D241" s="40"/>
      <c r="E241" s="40"/>
      <c r="F241" s="40"/>
      <c r="G241" s="40"/>
      <c r="H241" s="41"/>
      <c r="I241" s="40"/>
      <c r="J241" s="47"/>
      <c r="K241" s="47"/>
      <c r="L241" s="69"/>
      <c r="M241" s="69"/>
      <c r="N241" s="69"/>
      <c r="O241" s="62"/>
      <c r="P241" s="62"/>
      <c r="Q241" s="62"/>
      <c r="R241" s="62"/>
      <c r="S241" s="62"/>
      <c r="T241" s="62"/>
      <c r="U241" s="62"/>
      <c r="V241" s="62"/>
      <c r="W241" s="62"/>
      <c r="X241" s="63"/>
      <c r="Y241" s="62"/>
      <c r="Z241" s="62"/>
      <c r="AA241" s="62"/>
      <c r="AB241" s="62"/>
      <c r="AC241" s="63"/>
      <c r="AD241" s="62"/>
      <c r="AE241" s="62"/>
      <c r="AF241" s="62"/>
      <c r="AG241" s="63"/>
      <c r="AH241" s="62"/>
      <c r="AI241" s="62"/>
      <c r="AJ241" s="59"/>
      <c r="AK241" s="62"/>
      <c r="AL241" s="62"/>
      <c r="AM241" s="63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205"/>
      <c r="BJ241" s="122"/>
      <c r="BK241" s="122"/>
      <c r="BL241" s="122"/>
      <c r="BM241" s="122"/>
      <c r="BN241" s="122"/>
      <c r="BO241" s="122"/>
      <c r="BP241" s="122"/>
      <c r="BQ241" s="122"/>
      <c r="BR241" s="122"/>
      <c r="BS241" s="122"/>
      <c r="BT241" s="122"/>
      <c r="BU241" s="122"/>
      <c r="BV241" s="122"/>
      <c r="BW241" s="122"/>
      <c r="BX241" s="122"/>
      <c r="BY241" s="122"/>
      <c r="BZ241" s="122"/>
      <c r="CA241" s="181"/>
      <c r="CB241" s="122"/>
      <c r="CC241" s="122"/>
      <c r="CD241" s="122"/>
      <c r="CE241" s="122"/>
      <c r="CF241" s="122"/>
      <c r="CG241" s="122"/>
      <c r="CH241" s="122"/>
      <c r="CI241" s="122"/>
      <c r="CJ241" s="122"/>
      <c r="CK241" s="122"/>
      <c r="CL241" s="122"/>
      <c r="CM241" s="122"/>
      <c r="CN241" s="122"/>
      <c r="CO241" s="122"/>
      <c r="CP241" s="122"/>
      <c r="CQ241" s="122"/>
      <c r="CR241" s="122"/>
      <c r="CS241" s="122"/>
      <c r="CT241" s="122"/>
      <c r="CU241" s="122"/>
      <c r="CV241" s="122"/>
      <c r="CW241" s="122"/>
      <c r="CX241" s="122"/>
      <c r="CY241" s="122"/>
      <c r="CZ241" s="122"/>
      <c r="DA241" s="122"/>
      <c r="DB241" s="122"/>
      <c r="DC241" s="122"/>
      <c r="DD241" s="122"/>
      <c r="DE241" s="122"/>
      <c r="DF241" s="122"/>
      <c r="DG241" s="122"/>
      <c r="DH241" s="122"/>
      <c r="DI241" s="122"/>
      <c r="DJ241" s="122"/>
      <c r="DK241" s="122"/>
      <c r="DL241" s="122"/>
      <c r="DM241" s="122"/>
      <c r="DN241" s="122"/>
      <c r="DO241" s="122"/>
      <c r="DP241" s="122"/>
      <c r="DQ241" s="122"/>
      <c r="DR241" s="122"/>
      <c r="DS241" s="122"/>
      <c r="DT241" s="122"/>
      <c r="DU241" s="122"/>
      <c r="DV241" s="122"/>
      <c r="DW241" s="122"/>
      <c r="DX241" s="122"/>
      <c r="DY241" s="122"/>
      <c r="DZ241" s="122"/>
      <c r="EA241" s="122"/>
      <c r="EB241" s="122"/>
      <c r="EC241" s="122"/>
      <c r="ED241" s="122"/>
      <c r="EE241" s="122"/>
      <c r="EF241" s="122"/>
      <c r="EG241" s="122"/>
      <c r="EH241" s="122"/>
      <c r="EI241" s="122"/>
      <c r="EJ241" s="122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</row>
    <row r="242" spans="1:204" ht="45" customHeight="1" x14ac:dyDescent="0.25">
      <c r="A242" s="64" t="s">
        <v>155</v>
      </c>
      <c r="B242" s="52" t="s">
        <v>156</v>
      </c>
      <c r="C242" s="40"/>
      <c r="D242" s="40"/>
      <c r="E242" s="40"/>
      <c r="F242" s="40"/>
      <c r="G242" s="40"/>
      <c r="H242" s="41"/>
      <c r="I242" s="40"/>
      <c r="J242" s="47"/>
      <c r="K242" s="47"/>
      <c r="L242" s="69"/>
      <c r="M242" s="69"/>
      <c r="N242" s="69"/>
      <c r="O242" s="62"/>
      <c r="P242" s="62"/>
      <c r="Q242" s="62"/>
      <c r="R242" s="62"/>
      <c r="S242" s="62"/>
      <c r="T242" s="62"/>
      <c r="U242" s="62"/>
      <c r="V242" s="62"/>
      <c r="W242" s="62"/>
      <c r="X242" s="63"/>
      <c r="Y242" s="62"/>
      <c r="Z242" s="62"/>
      <c r="AA242" s="62"/>
      <c r="AB242" s="62"/>
      <c r="AC242" s="63"/>
      <c r="AD242" s="62"/>
      <c r="AE242" s="62"/>
      <c r="AF242" s="62"/>
      <c r="AG242" s="63"/>
      <c r="AH242" s="62"/>
      <c r="AI242" s="62"/>
      <c r="AJ242" s="59"/>
      <c r="AK242" s="62"/>
      <c r="AL242" s="62"/>
      <c r="AM242" s="63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205"/>
      <c r="BJ242" s="122"/>
      <c r="BK242" s="122"/>
      <c r="BL242" s="122"/>
      <c r="BM242" s="122"/>
      <c r="BN242" s="122"/>
      <c r="BO242" s="122"/>
      <c r="BP242" s="122"/>
      <c r="BQ242" s="122"/>
      <c r="BR242" s="122"/>
      <c r="BS242" s="122"/>
      <c r="BT242" s="122"/>
      <c r="BU242" s="122"/>
      <c r="BV242" s="122"/>
      <c r="BW242" s="122"/>
      <c r="BX242" s="122"/>
      <c r="BY242" s="122"/>
      <c r="BZ242" s="122"/>
      <c r="CA242" s="181"/>
      <c r="CB242" s="122"/>
      <c r="CC242" s="122"/>
      <c r="CD242" s="122"/>
      <c r="CE242" s="122"/>
      <c r="CF242" s="122"/>
      <c r="CG242" s="122"/>
      <c r="CH242" s="122"/>
      <c r="CI242" s="122"/>
      <c r="CJ242" s="122"/>
      <c r="CK242" s="122"/>
      <c r="CL242" s="122"/>
      <c r="CM242" s="122"/>
      <c r="CN242" s="122"/>
      <c r="CO242" s="122"/>
      <c r="CP242" s="122"/>
      <c r="CQ242" s="122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2"/>
      <c r="DC242" s="122"/>
      <c r="DD242" s="122"/>
      <c r="DE242" s="122"/>
      <c r="DF242" s="122"/>
      <c r="DG242" s="122"/>
      <c r="DH242" s="122"/>
      <c r="DI242" s="122"/>
      <c r="DJ242" s="122"/>
      <c r="DK242" s="122"/>
      <c r="DL242" s="122"/>
      <c r="DM242" s="122"/>
      <c r="DN242" s="122"/>
      <c r="DO242" s="122"/>
      <c r="DP242" s="122"/>
      <c r="DQ242" s="122"/>
      <c r="DR242" s="122"/>
      <c r="DS242" s="122"/>
      <c r="DT242" s="122"/>
      <c r="DU242" s="122"/>
      <c r="DV242" s="122"/>
      <c r="DW242" s="122"/>
      <c r="DX242" s="122"/>
      <c r="DY242" s="122"/>
      <c r="DZ242" s="122"/>
      <c r="EA242" s="122"/>
      <c r="EB242" s="122"/>
      <c r="EC242" s="122"/>
      <c r="ED242" s="122"/>
      <c r="EE242" s="122"/>
      <c r="EF242" s="122"/>
      <c r="EG242" s="122"/>
      <c r="EH242" s="122"/>
      <c r="EI242" s="122"/>
      <c r="EJ242" s="122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</row>
    <row r="243" spans="1:204" ht="45" customHeight="1" x14ac:dyDescent="0.25">
      <c r="A243" s="64" t="s">
        <v>157</v>
      </c>
      <c r="B243" s="52" t="s">
        <v>158</v>
      </c>
      <c r="C243" s="40"/>
      <c r="D243" s="40"/>
      <c r="E243" s="40"/>
      <c r="F243" s="40"/>
      <c r="G243" s="40"/>
      <c r="H243" s="41"/>
      <c r="I243" s="40"/>
      <c r="J243" s="47"/>
      <c r="K243" s="47"/>
      <c r="L243" s="69"/>
      <c r="M243" s="69"/>
      <c r="N243" s="69"/>
      <c r="O243" s="62"/>
      <c r="P243" s="62"/>
      <c r="Q243" s="62"/>
      <c r="R243" s="62"/>
      <c r="S243" s="62"/>
      <c r="T243" s="62"/>
      <c r="U243" s="62"/>
      <c r="V243" s="62"/>
      <c r="W243" s="62"/>
      <c r="X243" s="63"/>
      <c r="Y243" s="62"/>
      <c r="Z243" s="62"/>
      <c r="AA243" s="62"/>
      <c r="AB243" s="62"/>
      <c r="AC243" s="63"/>
      <c r="AD243" s="62"/>
      <c r="AE243" s="62"/>
      <c r="AF243" s="62"/>
      <c r="AG243" s="63"/>
      <c r="AH243" s="62"/>
      <c r="AI243" s="62"/>
      <c r="AJ243" s="59"/>
      <c r="AK243" s="62"/>
      <c r="AL243" s="62"/>
      <c r="AM243" s="63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205"/>
      <c r="BJ243" s="122"/>
      <c r="BK243" s="122"/>
      <c r="BL243" s="122"/>
      <c r="BM243" s="122"/>
      <c r="BN243" s="122"/>
      <c r="BO243" s="122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2"/>
      <c r="CA243" s="181"/>
      <c r="CB243" s="122"/>
      <c r="CC243" s="122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22"/>
      <c r="CO243" s="122"/>
      <c r="CP243" s="122"/>
      <c r="CQ243" s="122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2"/>
      <c r="DE243" s="122"/>
      <c r="DF243" s="122"/>
      <c r="DG243" s="122"/>
      <c r="DH243" s="122"/>
      <c r="DI243" s="122"/>
      <c r="DJ243" s="122"/>
      <c r="DK243" s="122"/>
      <c r="DL243" s="122"/>
      <c r="DM243" s="122"/>
      <c r="DN243" s="122"/>
      <c r="DO243" s="122"/>
      <c r="DP243" s="122"/>
      <c r="DQ243" s="122"/>
      <c r="DR243" s="122"/>
      <c r="DS243" s="122"/>
      <c r="DT243" s="122"/>
      <c r="DU243" s="122"/>
      <c r="DV243" s="122"/>
      <c r="DW243" s="122"/>
      <c r="DX243" s="122"/>
      <c r="DY243" s="122"/>
      <c r="DZ243" s="122"/>
      <c r="EA243" s="122"/>
      <c r="EB243" s="122"/>
      <c r="EC243" s="122"/>
      <c r="ED243" s="122"/>
      <c r="EE243" s="122"/>
      <c r="EF243" s="122"/>
      <c r="EG243" s="122"/>
      <c r="EH243" s="122"/>
      <c r="EI243" s="122"/>
      <c r="EJ243" s="122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</row>
    <row r="244" spans="1:204" ht="45" customHeight="1" x14ac:dyDescent="0.25">
      <c r="A244" s="64" t="s">
        <v>159</v>
      </c>
      <c r="B244" s="52" t="s">
        <v>160</v>
      </c>
      <c r="C244" s="40"/>
      <c r="D244" s="40"/>
      <c r="E244" s="40"/>
      <c r="F244" s="40"/>
      <c r="G244" s="40"/>
      <c r="H244" s="41"/>
      <c r="I244" s="40"/>
      <c r="J244" s="47"/>
      <c r="K244" s="47"/>
      <c r="L244" s="69"/>
      <c r="M244" s="69"/>
      <c r="N244" s="69"/>
      <c r="O244" s="62"/>
      <c r="P244" s="62"/>
      <c r="Q244" s="62"/>
      <c r="R244" s="62"/>
      <c r="S244" s="62"/>
      <c r="T244" s="62"/>
      <c r="U244" s="62"/>
      <c r="V244" s="62"/>
      <c r="W244" s="62"/>
      <c r="X244" s="63"/>
      <c r="Y244" s="62"/>
      <c r="Z244" s="62"/>
      <c r="AA244" s="62"/>
      <c r="AB244" s="62"/>
      <c r="AC244" s="63"/>
      <c r="AD244" s="62"/>
      <c r="AE244" s="62"/>
      <c r="AF244" s="62"/>
      <c r="AG244" s="63"/>
      <c r="AH244" s="62"/>
      <c r="AI244" s="62"/>
      <c r="AJ244" s="59"/>
      <c r="AK244" s="62"/>
      <c r="AL244" s="62"/>
      <c r="AM244" s="63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205"/>
      <c r="BJ244" s="122"/>
      <c r="BK244" s="122"/>
      <c r="BL244" s="122"/>
      <c r="BM244" s="122"/>
      <c r="BN244" s="122"/>
      <c r="BO244" s="122"/>
      <c r="BP244" s="122"/>
      <c r="BQ244" s="122"/>
      <c r="BR244" s="122"/>
      <c r="BS244" s="122"/>
      <c r="BT244" s="122"/>
      <c r="BU244" s="122"/>
      <c r="BV244" s="122"/>
      <c r="BW244" s="122"/>
      <c r="BX244" s="122"/>
      <c r="BY244" s="122"/>
      <c r="BZ244" s="122"/>
      <c r="CA244" s="181"/>
      <c r="CB244" s="122"/>
      <c r="CC244" s="122"/>
      <c r="CD244" s="122"/>
      <c r="CE244" s="122"/>
      <c r="CF244" s="122"/>
      <c r="CG244" s="122"/>
      <c r="CH244" s="122"/>
      <c r="CI244" s="122"/>
      <c r="CJ244" s="122"/>
      <c r="CK244" s="122"/>
      <c r="CL244" s="122"/>
      <c r="CM244" s="122"/>
      <c r="CN244" s="122"/>
      <c r="CO244" s="122"/>
      <c r="CP244" s="122"/>
      <c r="CQ244" s="122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2"/>
      <c r="DC244" s="122"/>
      <c r="DD244" s="122"/>
      <c r="DE244" s="122"/>
      <c r="DF244" s="122"/>
      <c r="DG244" s="122"/>
      <c r="DH244" s="122"/>
      <c r="DI244" s="122"/>
      <c r="DJ244" s="122"/>
      <c r="DK244" s="122"/>
      <c r="DL244" s="122"/>
      <c r="DM244" s="122"/>
      <c r="DN244" s="122"/>
      <c r="DO244" s="122"/>
      <c r="DP244" s="122"/>
      <c r="DQ244" s="122"/>
      <c r="DR244" s="122"/>
      <c r="DS244" s="122"/>
      <c r="DT244" s="122"/>
      <c r="DU244" s="122"/>
      <c r="DV244" s="122"/>
      <c r="DW244" s="122"/>
      <c r="DX244" s="122"/>
      <c r="DY244" s="122"/>
      <c r="DZ244" s="122"/>
      <c r="EA244" s="122"/>
      <c r="EB244" s="122"/>
      <c r="EC244" s="122"/>
      <c r="ED244" s="122"/>
      <c r="EE244" s="122"/>
      <c r="EF244" s="122"/>
      <c r="EG244" s="122"/>
      <c r="EH244" s="122"/>
      <c r="EI244" s="122"/>
      <c r="EJ244" s="122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</row>
    <row r="245" spans="1:204" ht="45" customHeight="1" x14ac:dyDescent="0.25">
      <c r="A245" s="64" t="s">
        <v>161</v>
      </c>
      <c r="B245" s="52" t="s">
        <v>162</v>
      </c>
      <c r="C245" s="40"/>
      <c r="D245" s="40"/>
      <c r="E245" s="40"/>
      <c r="F245" s="40"/>
      <c r="G245" s="40"/>
      <c r="H245" s="41"/>
      <c r="I245" s="40"/>
      <c r="J245" s="47"/>
      <c r="K245" s="47"/>
      <c r="L245" s="69"/>
      <c r="M245" s="69"/>
      <c r="N245" s="69"/>
      <c r="O245" s="62"/>
      <c r="P245" s="62"/>
      <c r="Q245" s="62"/>
      <c r="R245" s="62"/>
      <c r="S245" s="62"/>
      <c r="T245" s="62"/>
      <c r="U245" s="62"/>
      <c r="V245" s="62"/>
      <c r="W245" s="62"/>
      <c r="X245" s="63"/>
      <c r="Y245" s="62"/>
      <c r="Z245" s="62"/>
      <c r="AA245" s="62"/>
      <c r="AB245" s="62"/>
      <c r="AC245" s="63"/>
      <c r="AD245" s="62"/>
      <c r="AE245" s="62"/>
      <c r="AF245" s="62"/>
      <c r="AG245" s="63"/>
      <c r="AH245" s="62"/>
      <c r="AI245" s="62"/>
      <c r="AJ245" s="59"/>
      <c r="AK245" s="62"/>
      <c r="AL245" s="62"/>
      <c r="AM245" s="63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205"/>
      <c r="BJ245" s="122"/>
      <c r="BK245" s="122"/>
      <c r="BL245" s="122"/>
      <c r="BM245" s="122"/>
      <c r="BN245" s="122"/>
      <c r="BO245" s="122"/>
      <c r="BP245" s="122"/>
      <c r="BQ245" s="122"/>
      <c r="BR245" s="122"/>
      <c r="BS245" s="122"/>
      <c r="BT245" s="122"/>
      <c r="BU245" s="122"/>
      <c r="BV245" s="122"/>
      <c r="BW245" s="122"/>
      <c r="BX245" s="122"/>
      <c r="BY245" s="122"/>
      <c r="BZ245" s="122"/>
      <c r="CA245" s="181"/>
      <c r="CB245" s="122"/>
      <c r="CC245" s="122"/>
      <c r="CD245" s="122"/>
      <c r="CE245" s="122"/>
      <c r="CF245" s="122"/>
      <c r="CG245" s="122"/>
      <c r="CH245" s="122"/>
      <c r="CI245" s="122"/>
      <c r="CJ245" s="122"/>
      <c r="CK245" s="122"/>
      <c r="CL245" s="122"/>
      <c r="CM245" s="122"/>
      <c r="CN245" s="122"/>
      <c r="CO245" s="122"/>
      <c r="CP245" s="122"/>
      <c r="CQ245" s="122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2"/>
      <c r="DC245" s="122"/>
      <c r="DD245" s="122"/>
      <c r="DE245" s="122"/>
      <c r="DF245" s="122"/>
      <c r="DG245" s="122"/>
      <c r="DH245" s="122"/>
      <c r="DI245" s="122"/>
      <c r="DJ245" s="122"/>
      <c r="DK245" s="122"/>
      <c r="DL245" s="122"/>
      <c r="DM245" s="122"/>
      <c r="DN245" s="122"/>
      <c r="DO245" s="122"/>
      <c r="DP245" s="122"/>
      <c r="DQ245" s="122"/>
      <c r="DR245" s="122"/>
      <c r="DS245" s="122"/>
      <c r="DT245" s="122"/>
      <c r="DU245" s="122"/>
      <c r="DV245" s="122"/>
      <c r="DW245" s="122"/>
      <c r="DX245" s="122"/>
      <c r="DY245" s="122"/>
      <c r="DZ245" s="122"/>
      <c r="EA245" s="122"/>
      <c r="EB245" s="122"/>
      <c r="EC245" s="122"/>
      <c r="ED245" s="122"/>
      <c r="EE245" s="122"/>
      <c r="EF245" s="122"/>
      <c r="EG245" s="122"/>
      <c r="EH245" s="122"/>
      <c r="EI245" s="122"/>
      <c r="EJ245" s="122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</row>
    <row r="246" spans="1:204" ht="45" customHeight="1" x14ac:dyDescent="0.25">
      <c r="A246" s="64" t="s">
        <v>163</v>
      </c>
      <c r="B246" s="52" t="s">
        <v>164</v>
      </c>
      <c r="C246" s="40"/>
      <c r="D246" s="40"/>
      <c r="E246" s="40"/>
      <c r="F246" s="40"/>
      <c r="G246" s="40"/>
      <c r="H246" s="41"/>
      <c r="I246" s="40"/>
      <c r="J246" s="47"/>
      <c r="K246" s="47"/>
      <c r="L246" s="69"/>
      <c r="M246" s="69"/>
      <c r="N246" s="69"/>
      <c r="O246" s="62"/>
      <c r="P246" s="62"/>
      <c r="Q246" s="62"/>
      <c r="R246" s="62"/>
      <c r="S246" s="62"/>
      <c r="T246" s="62"/>
      <c r="U246" s="62"/>
      <c r="V246" s="62"/>
      <c r="W246" s="62"/>
      <c r="X246" s="63"/>
      <c r="Y246" s="62"/>
      <c r="Z246" s="62"/>
      <c r="AA246" s="62"/>
      <c r="AB246" s="62"/>
      <c r="AC246" s="63"/>
      <c r="AD246" s="62"/>
      <c r="AE246" s="62"/>
      <c r="AF246" s="62"/>
      <c r="AG246" s="63"/>
      <c r="AH246" s="62"/>
      <c r="AI246" s="62"/>
      <c r="AJ246" s="59"/>
      <c r="AK246" s="62"/>
      <c r="AL246" s="62"/>
      <c r="AM246" s="63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205"/>
      <c r="BJ246" s="122"/>
      <c r="BK246" s="122"/>
      <c r="BL246" s="122"/>
      <c r="BM246" s="122"/>
      <c r="BN246" s="122"/>
      <c r="BO246" s="122"/>
      <c r="BP246" s="122"/>
      <c r="BQ246" s="122"/>
      <c r="BR246" s="122"/>
      <c r="BS246" s="122"/>
      <c r="BT246" s="122"/>
      <c r="BU246" s="122"/>
      <c r="BV246" s="122"/>
      <c r="BW246" s="122"/>
      <c r="BX246" s="122"/>
      <c r="BY246" s="122"/>
      <c r="BZ246" s="122"/>
      <c r="CA246" s="181"/>
      <c r="CB246" s="122"/>
      <c r="CC246" s="122"/>
      <c r="CD246" s="122"/>
      <c r="CE246" s="122"/>
      <c r="CF246" s="122"/>
      <c r="CG246" s="122"/>
      <c r="CH246" s="122"/>
      <c r="CI246" s="122"/>
      <c r="CJ246" s="122"/>
      <c r="CK246" s="122"/>
      <c r="CL246" s="122"/>
      <c r="CM246" s="122"/>
      <c r="CN246" s="122"/>
      <c r="CO246" s="122"/>
      <c r="CP246" s="122"/>
      <c r="CQ246" s="122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2"/>
      <c r="DC246" s="122"/>
      <c r="DD246" s="122"/>
      <c r="DE246" s="122"/>
      <c r="DF246" s="122"/>
      <c r="DG246" s="122"/>
      <c r="DH246" s="122"/>
      <c r="DI246" s="122"/>
      <c r="DJ246" s="122"/>
      <c r="DK246" s="122"/>
      <c r="DL246" s="122"/>
      <c r="DM246" s="122"/>
      <c r="DN246" s="122"/>
      <c r="DO246" s="122"/>
      <c r="DP246" s="122"/>
      <c r="DQ246" s="122"/>
      <c r="DR246" s="122"/>
      <c r="DS246" s="122"/>
      <c r="DT246" s="122"/>
      <c r="DU246" s="122"/>
      <c r="DV246" s="122"/>
      <c r="DW246" s="122"/>
      <c r="DX246" s="122"/>
      <c r="DY246" s="122"/>
      <c r="DZ246" s="122"/>
      <c r="EA246" s="122"/>
      <c r="EB246" s="122"/>
      <c r="EC246" s="122"/>
      <c r="ED246" s="122"/>
      <c r="EE246" s="122"/>
      <c r="EF246" s="122"/>
      <c r="EG246" s="122"/>
      <c r="EH246" s="122"/>
      <c r="EI246" s="122"/>
      <c r="EJ246" s="122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</row>
    <row r="247" spans="1:204" ht="45" customHeight="1" x14ac:dyDescent="0.25">
      <c r="A247" s="64" t="s">
        <v>165</v>
      </c>
      <c r="B247" s="52" t="s">
        <v>175</v>
      </c>
      <c r="C247" s="40" t="s">
        <v>106</v>
      </c>
      <c r="D247" s="40"/>
      <c r="E247" s="40"/>
      <c r="F247" s="40"/>
      <c r="G247" s="40"/>
      <c r="H247" s="41">
        <v>1</v>
      </c>
      <c r="I247" s="40"/>
      <c r="J247" s="47"/>
      <c r="K247" s="47"/>
      <c r="L247" s="69"/>
      <c r="M247" s="69"/>
      <c r="N247" s="69"/>
      <c r="O247" s="62"/>
      <c r="P247" s="62"/>
      <c r="Q247" s="62"/>
      <c r="R247" s="62"/>
      <c r="S247" s="62"/>
      <c r="T247" s="62"/>
      <c r="U247" s="62"/>
      <c r="V247" s="62"/>
      <c r="W247" s="62"/>
      <c r="X247" s="63"/>
      <c r="Y247" s="62"/>
      <c r="Z247" s="62"/>
      <c r="AA247" s="62"/>
      <c r="AB247" s="62"/>
      <c r="AC247" s="63"/>
      <c r="AD247" s="62"/>
      <c r="AE247" s="62"/>
      <c r="AF247" s="62"/>
      <c r="AG247" s="63"/>
      <c r="AH247" s="62"/>
      <c r="AI247" s="62"/>
      <c r="AJ247" s="59"/>
      <c r="AK247" s="62"/>
      <c r="AL247" s="62"/>
      <c r="AM247" s="63"/>
      <c r="AN247" s="47"/>
      <c r="AO247" s="47"/>
      <c r="AP247" s="47"/>
      <c r="AQ247" s="47"/>
      <c r="AR247" s="47"/>
      <c r="AS247" s="122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205"/>
      <c r="BJ247" s="122"/>
      <c r="BK247" s="122"/>
      <c r="BL247" s="122"/>
      <c r="BM247" s="122"/>
      <c r="BN247" s="122"/>
      <c r="BO247" s="122"/>
      <c r="BP247" s="122"/>
      <c r="BQ247" s="122"/>
      <c r="BR247" s="122"/>
      <c r="BS247" s="122"/>
      <c r="BT247" s="122"/>
      <c r="BU247" s="122"/>
      <c r="BV247" s="122"/>
      <c r="BW247" s="122"/>
      <c r="BX247" s="122"/>
      <c r="BY247" s="122"/>
      <c r="BZ247" s="122"/>
      <c r="CA247" s="181"/>
      <c r="CB247" s="122"/>
      <c r="CC247" s="122"/>
      <c r="CD247" s="122"/>
      <c r="CE247" s="122"/>
      <c r="CF247" s="122"/>
      <c r="CG247" s="122"/>
      <c r="CH247" s="122"/>
      <c r="CI247" s="122"/>
      <c r="CJ247" s="122"/>
      <c r="CK247" s="122"/>
      <c r="CL247" s="122"/>
      <c r="CM247" s="122"/>
      <c r="CN247" s="122"/>
      <c r="CO247" s="122"/>
      <c r="CP247" s="122"/>
      <c r="CQ247" s="122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2"/>
      <c r="DC247" s="122"/>
      <c r="DD247" s="122"/>
      <c r="DE247" s="122"/>
      <c r="DF247" s="122"/>
      <c r="DG247" s="122"/>
      <c r="DH247" s="122"/>
      <c r="DI247" s="122"/>
      <c r="DJ247" s="122"/>
      <c r="DK247" s="122"/>
      <c r="DL247" s="122"/>
      <c r="DM247" s="122"/>
      <c r="DN247" s="122"/>
      <c r="DO247" s="122"/>
      <c r="DP247" s="122"/>
      <c r="DQ247" s="122"/>
      <c r="DR247" s="122"/>
      <c r="DS247" s="122"/>
      <c r="DT247" s="122"/>
      <c r="DU247" s="122"/>
      <c r="DV247" s="122"/>
      <c r="DW247" s="122"/>
      <c r="DX247" s="122"/>
      <c r="DY247" s="122"/>
      <c r="DZ247" s="122"/>
      <c r="EA247" s="122"/>
      <c r="EB247" s="122"/>
      <c r="EC247" s="122"/>
      <c r="ED247" s="122"/>
      <c r="EE247" s="122"/>
      <c r="EF247" s="122"/>
      <c r="EG247" s="122"/>
      <c r="EH247" s="122"/>
      <c r="EI247" s="122"/>
      <c r="EJ247" s="122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</row>
    <row r="248" spans="1:204" ht="45" customHeight="1" x14ac:dyDescent="0.25">
      <c r="A248" s="126">
        <v>6</v>
      </c>
      <c r="B248" s="48" t="s">
        <v>169</v>
      </c>
      <c r="C248" s="49"/>
      <c r="D248" s="49"/>
      <c r="E248" s="49"/>
      <c r="F248" s="49"/>
      <c r="G248" s="49"/>
      <c r="H248" s="49"/>
      <c r="I248" s="40"/>
      <c r="J248" s="47"/>
      <c r="K248" s="47"/>
      <c r="L248" s="69"/>
      <c r="M248" s="69"/>
      <c r="N248" s="69"/>
      <c r="O248" s="62"/>
      <c r="P248" s="62"/>
      <c r="Q248" s="62"/>
      <c r="R248" s="62"/>
      <c r="S248" s="62"/>
      <c r="T248" s="62"/>
      <c r="U248" s="62"/>
      <c r="V248" s="62"/>
      <c r="W248" s="62"/>
      <c r="X248" s="63"/>
      <c r="Y248" s="62"/>
      <c r="Z248" s="62"/>
      <c r="AA248" s="62"/>
      <c r="AB248" s="62"/>
      <c r="AC248" s="63"/>
      <c r="AD248" s="62"/>
      <c r="AE248" s="62"/>
      <c r="AF248" s="62"/>
      <c r="AG248" s="63"/>
      <c r="AH248" s="62"/>
      <c r="AI248" s="62"/>
      <c r="AJ248" s="59"/>
      <c r="AK248" s="62"/>
      <c r="AL248" s="62"/>
      <c r="AM248" s="63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205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181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122"/>
      <c r="EL248" s="122"/>
      <c r="EM248" s="122"/>
      <c r="EN248" s="122"/>
      <c r="EO248" s="122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</row>
    <row r="249" spans="1:204" x14ac:dyDescent="0.45">
      <c r="J249" s="100"/>
      <c r="K249" s="100"/>
      <c r="L249" s="107"/>
      <c r="M249" s="107"/>
      <c r="N249" s="107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/>
      <c r="EK249" s="100"/>
      <c r="EL249" s="100"/>
      <c r="EM249" s="100"/>
      <c r="EN249" s="100"/>
      <c r="EO249"/>
      <c r="EP249" s="100"/>
      <c r="EQ249" s="100"/>
      <c r="ER249" s="100"/>
      <c r="ES249" s="100"/>
      <c r="ET249" s="100"/>
      <c r="EU249" s="100"/>
      <c r="EV249" s="100"/>
      <c r="EW249" s="100"/>
      <c r="EX249" s="100"/>
      <c r="EY249" s="100"/>
      <c r="EZ249" s="100"/>
      <c r="FA249" s="100"/>
      <c r="FB249" s="100"/>
      <c r="FC249" s="100"/>
      <c r="FD249" s="100"/>
      <c r="FE249" s="100"/>
      <c r="FF249" s="100"/>
      <c r="FG249" s="100"/>
      <c r="FH249" s="100"/>
      <c r="FI249" s="100"/>
      <c r="FJ249" s="100"/>
      <c r="FK249" s="100"/>
      <c r="FL249" s="100"/>
      <c r="FM249" s="100"/>
      <c r="FN249" s="100"/>
      <c r="FO249" s="100"/>
      <c r="FP249" s="100"/>
      <c r="FQ249" s="100"/>
      <c r="FR249" s="100"/>
      <c r="FS249" s="100"/>
      <c r="FT249" s="100"/>
      <c r="FU249" s="100"/>
      <c r="FV249" s="100"/>
      <c r="FW249" s="100"/>
      <c r="FX249" s="100"/>
      <c r="FY249" s="100"/>
      <c r="FZ249" s="100"/>
      <c r="GA249" s="100"/>
      <c r="GB249" s="100"/>
      <c r="GC249" s="100"/>
      <c r="GD249" s="100"/>
      <c r="GE249" s="100"/>
      <c r="GF249" s="100"/>
      <c r="GG249" s="100"/>
      <c r="GH249" s="100"/>
      <c r="GI249" s="100"/>
      <c r="GJ249" s="100"/>
      <c r="GK249" s="100"/>
      <c r="GL249" s="100"/>
      <c r="GM249" s="100"/>
      <c r="GN249" s="100"/>
      <c r="GO249" s="100"/>
      <c r="GP249" s="100"/>
      <c r="GQ249" s="100"/>
    </row>
    <row r="250" spans="1:204" s="16" customFormat="1" ht="39" customHeight="1" x14ac:dyDescent="0.45">
      <c r="A250" s="537" t="s">
        <v>5</v>
      </c>
      <c r="B250" s="540" t="s">
        <v>6</v>
      </c>
      <c r="C250" s="516" t="s">
        <v>7</v>
      </c>
      <c r="D250" s="137"/>
      <c r="E250" s="137"/>
      <c r="F250" s="137"/>
      <c r="G250" s="137"/>
      <c r="H250" s="516" t="s">
        <v>8</v>
      </c>
      <c r="I250" s="516" t="s">
        <v>9</v>
      </c>
      <c r="J250" s="519" t="s">
        <v>10</v>
      </c>
      <c r="K250" s="519"/>
      <c r="L250" s="519"/>
      <c r="M250" s="519"/>
      <c r="N250" s="519"/>
      <c r="O250" s="519"/>
      <c r="P250" s="519"/>
      <c r="Q250" s="519"/>
      <c r="R250" s="519"/>
      <c r="S250" s="519"/>
      <c r="T250" s="519"/>
      <c r="U250" s="519"/>
      <c r="V250" s="519"/>
      <c r="W250" s="519"/>
      <c r="X250" s="519"/>
      <c r="Y250" s="519"/>
      <c r="Z250" s="524" t="s">
        <v>11</v>
      </c>
      <c r="AA250" s="524"/>
      <c r="AB250" s="524"/>
      <c r="AC250" s="524"/>
      <c r="AD250" s="524"/>
      <c r="AE250" s="524"/>
      <c r="AF250" s="524"/>
      <c r="AG250" s="524"/>
      <c r="AH250" s="524"/>
      <c r="AI250" s="524"/>
      <c r="AJ250" s="524"/>
      <c r="AK250" s="524"/>
      <c r="AL250" s="524"/>
      <c r="AM250" s="524"/>
      <c r="AN250" s="524"/>
      <c r="AO250" s="524"/>
      <c r="AP250" s="524"/>
      <c r="AQ250" s="524"/>
      <c r="AR250" s="524"/>
      <c r="AS250" s="524"/>
      <c r="AT250" s="524"/>
      <c r="AU250" s="524"/>
      <c r="AV250" s="524"/>
      <c r="AW250" s="524"/>
      <c r="AX250" s="524"/>
      <c r="AY250" s="524"/>
      <c r="AZ250" s="524"/>
      <c r="BA250" s="524"/>
      <c r="BB250" s="524"/>
      <c r="BC250" s="524"/>
      <c r="BD250" s="524"/>
      <c r="BE250" s="524"/>
      <c r="BF250" s="524"/>
      <c r="BG250" s="524"/>
      <c r="BH250" s="524"/>
      <c r="BI250" s="524"/>
      <c r="BJ250" s="524"/>
      <c r="BK250" s="524"/>
      <c r="BL250" s="524"/>
      <c r="BM250" s="524"/>
      <c r="BN250" s="524"/>
      <c r="BO250" s="524"/>
      <c r="BP250" s="524"/>
      <c r="BQ250" s="524"/>
      <c r="BR250" s="524"/>
      <c r="BS250" s="524"/>
      <c r="BT250" s="524"/>
      <c r="BU250" s="524"/>
      <c r="BV250" s="524"/>
      <c r="BW250" s="524"/>
      <c r="BX250" s="524"/>
      <c r="BY250" s="524"/>
      <c r="BZ250" s="524"/>
      <c r="CA250" s="524"/>
      <c r="CB250" s="524"/>
      <c r="CC250" s="524"/>
      <c r="CD250" s="524"/>
      <c r="CE250" s="524"/>
      <c r="CF250" s="525" t="s">
        <v>12</v>
      </c>
      <c r="CG250" s="525"/>
      <c r="CH250" s="525"/>
      <c r="CI250" s="525"/>
      <c r="CJ250" s="525"/>
      <c r="CK250" s="525"/>
      <c r="CL250" s="525"/>
      <c r="CM250" s="525"/>
      <c r="CN250" s="525"/>
      <c r="CO250" s="525"/>
      <c r="CP250" s="525"/>
      <c r="CQ250" s="525"/>
      <c r="CR250" s="525"/>
      <c r="CS250" s="525"/>
      <c r="CT250" s="525"/>
      <c r="CU250" s="525"/>
      <c r="CV250" s="525"/>
      <c r="CW250" s="525"/>
      <c r="CX250" s="525"/>
      <c r="CY250" s="525"/>
      <c r="CZ250" s="525"/>
      <c r="DA250" s="525"/>
      <c r="DB250" s="525"/>
      <c r="DC250" s="525"/>
      <c r="DD250" s="525"/>
      <c r="DE250" s="525"/>
      <c r="DF250" s="525"/>
      <c r="DG250" s="525"/>
      <c r="DH250" s="525"/>
      <c r="DI250" s="525"/>
      <c r="DJ250" s="525"/>
      <c r="DK250" s="525"/>
      <c r="DL250" s="525"/>
      <c r="DM250" s="525"/>
      <c r="DN250" s="525"/>
      <c r="DO250" s="525"/>
      <c r="DP250" s="525"/>
      <c r="DQ250" s="525"/>
      <c r="DR250" s="525"/>
      <c r="DS250" s="525"/>
      <c r="DT250" s="525"/>
      <c r="DU250" s="525"/>
      <c r="DV250" s="525"/>
      <c r="DW250" s="525"/>
      <c r="DX250" s="525"/>
      <c r="DY250" s="525"/>
      <c r="DZ250" s="525"/>
      <c r="EA250" s="525"/>
      <c r="EB250" s="525"/>
      <c r="EC250" s="525"/>
      <c r="ED250" s="525"/>
      <c r="EE250" s="525"/>
      <c r="EF250" s="525"/>
      <c r="EG250" s="525"/>
      <c r="EH250" s="525"/>
      <c r="EI250" s="525"/>
      <c r="EJ250" s="525"/>
      <c r="EK250" s="519" t="s">
        <v>13</v>
      </c>
      <c r="EL250" s="519"/>
      <c r="EM250" s="519"/>
      <c r="EN250" s="519"/>
      <c r="EO250" s="519"/>
      <c r="EP250" s="519"/>
      <c r="EQ250" s="519"/>
      <c r="ER250" s="519"/>
      <c r="ES250" s="519"/>
      <c r="ET250" s="519"/>
      <c r="EU250" s="519"/>
      <c r="EV250" s="519"/>
      <c r="EW250" s="519"/>
      <c r="EX250" s="519"/>
      <c r="EY250" s="519"/>
      <c r="EZ250" s="519"/>
      <c r="FA250" s="519"/>
      <c r="FB250" s="519"/>
      <c r="FC250" s="519"/>
      <c r="FD250" s="519"/>
      <c r="FE250" s="519"/>
      <c r="FF250" s="519"/>
      <c r="FG250" s="519"/>
      <c r="FH250" s="519"/>
      <c r="FI250" s="519"/>
      <c r="FJ250" s="519"/>
      <c r="FK250" s="519"/>
      <c r="FL250" s="519"/>
      <c r="FM250" s="519"/>
      <c r="FN250" s="519"/>
      <c r="FO250" s="519"/>
      <c r="FP250" s="519"/>
      <c r="FQ250" s="519"/>
      <c r="FR250" s="519"/>
      <c r="FS250" s="519"/>
      <c r="FT250" s="519"/>
      <c r="FU250" s="519"/>
      <c r="FV250" s="519"/>
      <c r="FW250" s="519"/>
      <c r="FX250" s="519"/>
      <c r="FY250" s="519"/>
      <c r="FZ250" s="519"/>
      <c r="GA250" s="519"/>
      <c r="GB250" s="519"/>
      <c r="GC250" s="519"/>
      <c r="GD250" s="519"/>
      <c r="GE250" s="519"/>
      <c r="GF250" s="519"/>
      <c r="GG250" s="519"/>
      <c r="GH250" s="519"/>
      <c r="GI250" s="519"/>
      <c r="GJ250" s="519"/>
      <c r="GK250" s="519"/>
      <c r="GL250" s="519"/>
      <c r="GM250" s="519"/>
      <c r="GN250" s="519"/>
      <c r="GO250" s="519"/>
      <c r="GP250" s="519"/>
      <c r="GQ250" s="519"/>
      <c r="GR250" s="547" t="s">
        <v>14</v>
      </c>
      <c r="GS250" s="15"/>
      <c r="GT250" s="15"/>
      <c r="GU250" s="15"/>
      <c r="GV250" s="15"/>
    </row>
    <row r="251" spans="1:204" s="19" customFormat="1" ht="42" customHeight="1" x14ac:dyDescent="0.4">
      <c r="A251" s="538"/>
      <c r="B251" s="540"/>
      <c r="C251" s="517"/>
      <c r="D251" s="138"/>
      <c r="E251" s="138"/>
      <c r="F251" s="138"/>
      <c r="G251" s="138"/>
      <c r="H251" s="517"/>
      <c r="I251" s="517"/>
      <c r="J251" s="17" t="s">
        <v>15</v>
      </c>
      <c r="K251" s="528" t="s">
        <v>16</v>
      </c>
      <c r="L251" s="529"/>
      <c r="M251" s="529"/>
      <c r="N251" s="529"/>
      <c r="O251" s="530"/>
      <c r="P251" s="531" t="s">
        <v>17</v>
      </c>
      <c r="Q251" s="532"/>
      <c r="R251" s="532"/>
      <c r="S251" s="532"/>
      <c r="T251" s="533"/>
      <c r="U251" s="531" t="s">
        <v>18</v>
      </c>
      <c r="V251" s="532"/>
      <c r="W251" s="532"/>
      <c r="X251" s="532"/>
      <c r="Y251" s="533"/>
      <c r="Z251" s="531" t="s">
        <v>19</v>
      </c>
      <c r="AA251" s="532"/>
      <c r="AB251" s="532"/>
      <c r="AC251" s="532"/>
      <c r="AD251" s="533"/>
      <c r="AE251" s="531" t="s">
        <v>20</v>
      </c>
      <c r="AF251" s="532"/>
      <c r="AG251" s="532"/>
      <c r="AH251" s="532"/>
      <c r="AI251" s="533"/>
      <c r="AJ251" s="531" t="s">
        <v>21</v>
      </c>
      <c r="AK251" s="532"/>
      <c r="AL251" s="532"/>
      <c r="AM251" s="532"/>
      <c r="AN251" s="533"/>
      <c r="AO251" s="531" t="s">
        <v>22</v>
      </c>
      <c r="AP251" s="532"/>
      <c r="AQ251" s="532"/>
      <c r="AR251" s="532"/>
      <c r="AS251" s="533"/>
      <c r="AT251" s="531" t="s">
        <v>23</v>
      </c>
      <c r="AU251" s="532"/>
      <c r="AV251" s="532"/>
      <c r="AW251" s="532"/>
      <c r="AX251" s="533"/>
      <c r="AY251" s="531" t="s">
        <v>24</v>
      </c>
      <c r="AZ251" s="532"/>
      <c r="BA251" s="532"/>
      <c r="BB251" s="532"/>
      <c r="BC251" s="533"/>
      <c r="BD251" s="531" t="s">
        <v>25</v>
      </c>
      <c r="BE251" s="532"/>
      <c r="BF251" s="532"/>
      <c r="BG251" s="532"/>
      <c r="BH251" s="533"/>
      <c r="BI251" s="531" t="s">
        <v>26</v>
      </c>
      <c r="BJ251" s="532"/>
      <c r="BK251" s="532"/>
      <c r="BL251" s="532"/>
      <c r="BM251" s="533"/>
      <c r="BN251" s="531" t="s">
        <v>15</v>
      </c>
      <c r="BO251" s="532"/>
      <c r="BP251" s="532"/>
      <c r="BQ251" s="532"/>
      <c r="BR251" s="531" t="s">
        <v>16</v>
      </c>
      <c r="BS251" s="532"/>
      <c r="BT251" s="532"/>
      <c r="BU251" s="532"/>
      <c r="BV251" s="533"/>
      <c r="BW251" s="531" t="s">
        <v>17</v>
      </c>
      <c r="BX251" s="532"/>
      <c r="BY251" s="532"/>
      <c r="BZ251" s="532"/>
      <c r="CA251" s="533"/>
      <c r="CB251" s="531" t="s">
        <v>18</v>
      </c>
      <c r="CC251" s="532"/>
      <c r="CD251" s="532"/>
      <c r="CE251" s="532"/>
      <c r="CF251" s="541" t="s">
        <v>27</v>
      </c>
      <c r="CG251" s="542"/>
      <c r="CH251" s="542"/>
      <c r="CI251" s="542"/>
      <c r="CJ251" s="543"/>
      <c r="CK251" s="541" t="s">
        <v>20</v>
      </c>
      <c r="CL251" s="542"/>
      <c r="CM251" s="542"/>
      <c r="CN251" s="542"/>
      <c r="CO251" s="541" t="s">
        <v>21</v>
      </c>
      <c r="CP251" s="542"/>
      <c r="CQ251" s="542"/>
      <c r="CR251" s="542"/>
      <c r="CS251" s="541" t="s">
        <v>22</v>
      </c>
      <c r="CT251" s="542"/>
      <c r="CU251" s="542"/>
      <c r="CV251" s="542"/>
      <c r="CW251" s="543"/>
      <c r="CX251" s="541" t="s">
        <v>23</v>
      </c>
      <c r="CY251" s="542"/>
      <c r="CZ251" s="542"/>
      <c r="DA251" s="542"/>
      <c r="DB251" s="543"/>
      <c r="DC251" s="541" t="s">
        <v>24</v>
      </c>
      <c r="DD251" s="542"/>
      <c r="DE251" s="542"/>
      <c r="DF251" s="542"/>
      <c r="DG251" s="543"/>
      <c r="DH251" s="541" t="s">
        <v>25</v>
      </c>
      <c r="DI251" s="542"/>
      <c r="DJ251" s="542"/>
      <c r="DK251" s="542"/>
      <c r="DL251" s="543"/>
      <c r="DM251" s="541" t="s">
        <v>26</v>
      </c>
      <c r="DN251" s="542"/>
      <c r="DO251" s="542"/>
      <c r="DP251" s="542"/>
      <c r="DQ251" s="543"/>
      <c r="DR251" s="541" t="s">
        <v>15</v>
      </c>
      <c r="DS251" s="542"/>
      <c r="DT251" s="542"/>
      <c r="DU251" s="542"/>
      <c r="DV251" s="543"/>
      <c r="DW251" s="541" t="s">
        <v>16</v>
      </c>
      <c r="DX251" s="542"/>
      <c r="DY251" s="542"/>
      <c r="DZ251" s="542"/>
      <c r="EA251" s="543"/>
      <c r="EB251" s="541" t="s">
        <v>17</v>
      </c>
      <c r="EC251" s="542"/>
      <c r="ED251" s="542"/>
      <c r="EE251" s="542"/>
      <c r="EF251" s="541" t="s">
        <v>18</v>
      </c>
      <c r="EG251" s="542"/>
      <c r="EH251" s="542"/>
      <c r="EI251" s="542"/>
      <c r="EJ251" s="543"/>
      <c r="EK251" s="531" t="s">
        <v>27</v>
      </c>
      <c r="EL251" s="532"/>
      <c r="EM251" s="532"/>
      <c r="EN251" s="532"/>
      <c r="EO251" s="533"/>
      <c r="EP251" s="531" t="s">
        <v>20</v>
      </c>
      <c r="EQ251" s="532"/>
      <c r="ER251" s="532"/>
      <c r="ES251" s="532"/>
      <c r="ET251" s="531" t="s">
        <v>21</v>
      </c>
      <c r="EU251" s="532"/>
      <c r="EV251" s="532"/>
      <c r="EW251" s="532"/>
      <c r="EX251" s="533"/>
      <c r="EY251" s="531" t="s">
        <v>22</v>
      </c>
      <c r="EZ251" s="532"/>
      <c r="FA251" s="532"/>
      <c r="FB251" s="532"/>
      <c r="FC251" s="533"/>
      <c r="FD251" s="531" t="s">
        <v>23</v>
      </c>
      <c r="FE251" s="532"/>
      <c r="FF251" s="532"/>
      <c r="FG251" s="532"/>
      <c r="FH251" s="533"/>
      <c r="FI251" s="531" t="s">
        <v>24</v>
      </c>
      <c r="FJ251" s="532"/>
      <c r="FK251" s="532"/>
      <c r="FL251" s="532"/>
      <c r="FM251" s="533"/>
      <c r="FN251" s="531" t="s">
        <v>25</v>
      </c>
      <c r="FO251" s="532"/>
      <c r="FP251" s="532"/>
      <c r="FQ251" s="532"/>
      <c r="FR251" s="533"/>
      <c r="FS251" s="544" t="s">
        <v>26</v>
      </c>
      <c r="FT251" s="545"/>
      <c r="FU251" s="545"/>
      <c r="FV251" s="545"/>
      <c r="FW251" s="546"/>
      <c r="FX251" s="534" t="s">
        <v>15</v>
      </c>
      <c r="FY251" s="535"/>
      <c r="FZ251" s="535"/>
      <c r="GA251" s="535"/>
      <c r="GB251" s="536"/>
      <c r="GC251" s="534" t="s">
        <v>16</v>
      </c>
      <c r="GD251" s="535"/>
      <c r="GE251" s="535"/>
      <c r="GF251" s="535"/>
      <c r="GG251" s="536"/>
      <c r="GH251" s="534" t="s">
        <v>17</v>
      </c>
      <c r="GI251" s="535"/>
      <c r="GJ251" s="535"/>
      <c r="GK251" s="535"/>
      <c r="GL251" s="536"/>
      <c r="GM251" s="534" t="s">
        <v>18</v>
      </c>
      <c r="GN251" s="535"/>
      <c r="GO251" s="535"/>
      <c r="GP251" s="535"/>
      <c r="GQ251" s="536"/>
      <c r="GR251" s="548"/>
      <c r="GS251" s="18"/>
      <c r="GT251" s="18"/>
      <c r="GU251" s="18"/>
      <c r="GV251" s="18"/>
    </row>
    <row r="252" spans="1:204" s="29" customFormat="1" ht="105" customHeight="1" x14ac:dyDescent="0.3">
      <c r="A252" s="539"/>
      <c r="B252" s="540"/>
      <c r="C252" s="518"/>
      <c r="D252" s="139"/>
      <c r="E252" s="139"/>
      <c r="F252" s="139"/>
      <c r="G252" s="139"/>
      <c r="H252" s="518"/>
      <c r="I252" s="518"/>
      <c r="J252" s="20" t="s">
        <v>28</v>
      </c>
      <c r="K252" s="20" t="s">
        <v>29</v>
      </c>
      <c r="L252" s="20" t="s">
        <v>30</v>
      </c>
      <c r="M252" s="20" t="s">
        <v>31</v>
      </c>
      <c r="N252" s="20" t="s">
        <v>32</v>
      </c>
      <c r="O252" s="20" t="s">
        <v>33</v>
      </c>
      <c r="P252" s="20" t="s">
        <v>34</v>
      </c>
      <c r="Q252" s="20" t="s">
        <v>35</v>
      </c>
      <c r="R252" s="20" t="s">
        <v>36</v>
      </c>
      <c r="S252" s="20" t="s">
        <v>37</v>
      </c>
      <c r="T252" s="20" t="s">
        <v>38</v>
      </c>
      <c r="U252" s="20" t="s">
        <v>39</v>
      </c>
      <c r="V252" s="20" t="s">
        <v>40</v>
      </c>
      <c r="W252" s="20" t="s">
        <v>41</v>
      </c>
      <c r="X252" s="20" t="s">
        <v>42</v>
      </c>
      <c r="Y252" s="20" t="s">
        <v>43</v>
      </c>
      <c r="Z252" s="20" t="s">
        <v>44</v>
      </c>
      <c r="AA252" s="20" t="s">
        <v>45</v>
      </c>
      <c r="AB252" s="20" t="s">
        <v>46</v>
      </c>
      <c r="AC252" s="20" t="s">
        <v>47</v>
      </c>
      <c r="AD252" s="20" t="s">
        <v>48</v>
      </c>
      <c r="AE252" s="20" t="s">
        <v>49</v>
      </c>
      <c r="AF252" s="20" t="s">
        <v>50</v>
      </c>
      <c r="AG252" s="20" t="s">
        <v>51</v>
      </c>
      <c r="AH252" s="20" t="s">
        <v>52</v>
      </c>
      <c r="AI252" s="20" t="s">
        <v>53</v>
      </c>
      <c r="AJ252" s="170" t="s">
        <v>39</v>
      </c>
      <c r="AK252" s="20" t="s">
        <v>40</v>
      </c>
      <c r="AL252" s="20" t="s">
        <v>41</v>
      </c>
      <c r="AM252" s="20" t="s">
        <v>42</v>
      </c>
      <c r="AN252" s="20" t="s">
        <v>43</v>
      </c>
      <c r="AO252" s="20" t="s">
        <v>44</v>
      </c>
      <c r="AP252" s="20" t="s">
        <v>45</v>
      </c>
      <c r="AQ252" s="20" t="s">
        <v>46</v>
      </c>
      <c r="AR252" s="20" t="s">
        <v>47</v>
      </c>
      <c r="AS252" s="20" t="s">
        <v>54</v>
      </c>
      <c r="AT252" s="20" t="s">
        <v>34</v>
      </c>
      <c r="AU252" s="20" t="s">
        <v>35</v>
      </c>
      <c r="AV252" s="20" t="s">
        <v>36</v>
      </c>
      <c r="AW252" s="20" t="s">
        <v>37</v>
      </c>
      <c r="AX252" s="20" t="s">
        <v>55</v>
      </c>
      <c r="AY252" s="20" t="s">
        <v>56</v>
      </c>
      <c r="AZ252" s="20" t="s">
        <v>57</v>
      </c>
      <c r="BA252" s="20" t="s">
        <v>58</v>
      </c>
      <c r="BB252" s="20" t="s">
        <v>59</v>
      </c>
      <c r="BC252" s="20" t="s">
        <v>60</v>
      </c>
      <c r="BD252" s="20" t="s">
        <v>44</v>
      </c>
      <c r="BE252" s="20" t="s">
        <v>45</v>
      </c>
      <c r="BF252" s="20" t="s">
        <v>46</v>
      </c>
      <c r="BG252" s="20" t="s">
        <v>47</v>
      </c>
      <c r="BH252" s="20" t="s">
        <v>48</v>
      </c>
      <c r="BI252" s="214" t="s">
        <v>49</v>
      </c>
      <c r="BJ252" s="20" t="s">
        <v>50</v>
      </c>
      <c r="BK252" s="20" t="s">
        <v>51</v>
      </c>
      <c r="BL252" s="20" t="s">
        <v>52</v>
      </c>
      <c r="BM252" s="20" t="s">
        <v>61</v>
      </c>
      <c r="BN252" s="20" t="s">
        <v>29</v>
      </c>
      <c r="BO252" s="20" t="s">
        <v>30</v>
      </c>
      <c r="BP252" s="20" t="s">
        <v>31</v>
      </c>
      <c r="BQ252" s="20" t="s">
        <v>62</v>
      </c>
      <c r="BR252" s="20" t="s">
        <v>63</v>
      </c>
      <c r="BS252" s="20" t="s">
        <v>64</v>
      </c>
      <c r="BT252" s="20" t="s">
        <v>65</v>
      </c>
      <c r="BU252" s="20" t="s">
        <v>66</v>
      </c>
      <c r="BV252" s="20" t="s">
        <v>67</v>
      </c>
      <c r="BW252" s="20" t="s">
        <v>39</v>
      </c>
      <c r="BX252" s="20" t="s">
        <v>40</v>
      </c>
      <c r="BY252" s="20" t="s">
        <v>41</v>
      </c>
      <c r="BZ252" s="20" t="s">
        <v>42</v>
      </c>
      <c r="CA252" s="177" t="s">
        <v>28</v>
      </c>
      <c r="CB252" s="20" t="s">
        <v>29</v>
      </c>
      <c r="CC252" s="20" t="s">
        <v>30</v>
      </c>
      <c r="CD252" s="20" t="s">
        <v>31</v>
      </c>
      <c r="CE252" s="20" t="s">
        <v>68</v>
      </c>
      <c r="CF252" s="20" t="s">
        <v>49</v>
      </c>
      <c r="CG252" s="20" t="s">
        <v>69</v>
      </c>
      <c r="CH252" s="20" t="s">
        <v>70</v>
      </c>
      <c r="CI252" s="20" t="s">
        <v>71</v>
      </c>
      <c r="CJ252" s="20" t="s">
        <v>55</v>
      </c>
      <c r="CK252" s="20" t="s">
        <v>29</v>
      </c>
      <c r="CL252" s="20" t="s">
        <v>72</v>
      </c>
      <c r="CM252" s="20" t="s">
        <v>73</v>
      </c>
      <c r="CN252" s="20" t="s">
        <v>74</v>
      </c>
      <c r="CO252" s="20" t="s">
        <v>29</v>
      </c>
      <c r="CP252" s="20" t="s">
        <v>72</v>
      </c>
      <c r="CQ252" s="20" t="s">
        <v>73</v>
      </c>
      <c r="CR252" s="20" t="s">
        <v>75</v>
      </c>
      <c r="CS252" s="20" t="s">
        <v>34</v>
      </c>
      <c r="CT252" s="20" t="s">
        <v>76</v>
      </c>
      <c r="CU252" s="20" t="s">
        <v>77</v>
      </c>
      <c r="CV252" s="20" t="s">
        <v>78</v>
      </c>
      <c r="CW252" s="20" t="s">
        <v>79</v>
      </c>
      <c r="CX252" s="20" t="s">
        <v>39</v>
      </c>
      <c r="CY252" s="20" t="s">
        <v>80</v>
      </c>
      <c r="CZ252" s="20" t="s">
        <v>81</v>
      </c>
      <c r="DA252" s="20" t="s">
        <v>82</v>
      </c>
      <c r="DB252" s="20" t="s">
        <v>61</v>
      </c>
      <c r="DC252" s="20" t="s">
        <v>83</v>
      </c>
      <c r="DD252" s="20" t="s">
        <v>84</v>
      </c>
      <c r="DE252" s="20" t="s">
        <v>85</v>
      </c>
      <c r="DF252" s="20" t="s">
        <v>86</v>
      </c>
      <c r="DG252" s="20" t="s">
        <v>87</v>
      </c>
      <c r="DH252" s="20" t="s">
        <v>34</v>
      </c>
      <c r="DI252" s="20" t="s">
        <v>76</v>
      </c>
      <c r="DJ252" s="20" t="s">
        <v>77</v>
      </c>
      <c r="DK252" s="20" t="s">
        <v>78</v>
      </c>
      <c r="DL252" s="20" t="s">
        <v>67</v>
      </c>
      <c r="DM252" s="20" t="s">
        <v>56</v>
      </c>
      <c r="DN252" s="20" t="s">
        <v>88</v>
      </c>
      <c r="DO252" s="20" t="s">
        <v>89</v>
      </c>
      <c r="DP252" s="20" t="s">
        <v>90</v>
      </c>
      <c r="DQ252" s="20" t="s">
        <v>28</v>
      </c>
      <c r="DR252" s="20" t="s">
        <v>63</v>
      </c>
      <c r="DS252" s="20" t="s">
        <v>91</v>
      </c>
      <c r="DT252" s="20" t="s">
        <v>92</v>
      </c>
      <c r="DU252" s="20" t="s">
        <v>93</v>
      </c>
      <c r="DV252" s="20" t="s">
        <v>54</v>
      </c>
      <c r="DW252" s="20" t="s">
        <v>49</v>
      </c>
      <c r="DX252" s="20" t="s">
        <v>69</v>
      </c>
      <c r="DY252" s="20" t="s">
        <v>70</v>
      </c>
      <c r="DZ252" s="20" t="s">
        <v>71</v>
      </c>
      <c r="EA252" s="20" t="s">
        <v>55</v>
      </c>
      <c r="EB252" s="20" t="s">
        <v>29</v>
      </c>
      <c r="EC252" s="20" t="s">
        <v>72</v>
      </c>
      <c r="ED252" s="20" t="s">
        <v>73</v>
      </c>
      <c r="EE252" s="20" t="s">
        <v>94</v>
      </c>
      <c r="EF252" s="20" t="s">
        <v>63</v>
      </c>
      <c r="EG252" s="20" t="s">
        <v>91</v>
      </c>
      <c r="EH252" s="20" t="s">
        <v>92</v>
      </c>
      <c r="EI252" s="20" t="s">
        <v>93</v>
      </c>
      <c r="EJ252" s="20" t="s">
        <v>48</v>
      </c>
      <c r="EK252" s="20" t="s">
        <v>39</v>
      </c>
      <c r="EL252" s="20" t="s">
        <v>80</v>
      </c>
      <c r="EM252" s="20" t="s">
        <v>81</v>
      </c>
      <c r="EN252" s="20" t="s">
        <v>82</v>
      </c>
      <c r="EO252" s="20" t="s">
        <v>61</v>
      </c>
      <c r="EP252" s="20" t="s">
        <v>83</v>
      </c>
      <c r="EQ252" s="20" t="s">
        <v>84</v>
      </c>
      <c r="ER252" s="20" t="s">
        <v>85</v>
      </c>
      <c r="ES252" s="20" t="s">
        <v>86</v>
      </c>
      <c r="ET252" s="20" t="s">
        <v>83</v>
      </c>
      <c r="EU252" s="20" t="s">
        <v>84</v>
      </c>
      <c r="EV252" s="20" t="s">
        <v>85</v>
      </c>
      <c r="EW252" s="20" t="s">
        <v>86</v>
      </c>
      <c r="EX252" s="20" t="s">
        <v>33</v>
      </c>
      <c r="EY252" s="20" t="s">
        <v>49</v>
      </c>
      <c r="EZ252" s="20" t="s">
        <v>69</v>
      </c>
      <c r="FA252" s="20" t="s">
        <v>70</v>
      </c>
      <c r="FB252" s="20" t="s">
        <v>71</v>
      </c>
      <c r="FC252" s="20" t="s">
        <v>38</v>
      </c>
      <c r="FD252" s="20" t="s">
        <v>49</v>
      </c>
      <c r="FE252" s="20" t="s">
        <v>69</v>
      </c>
      <c r="FF252" s="20" t="s">
        <v>70</v>
      </c>
      <c r="FG252" s="20" t="s">
        <v>71</v>
      </c>
      <c r="FH252" s="20" t="s">
        <v>38</v>
      </c>
      <c r="FI252" s="20" t="s">
        <v>56</v>
      </c>
      <c r="FJ252" s="20" t="s">
        <v>88</v>
      </c>
      <c r="FK252" s="20" t="s">
        <v>89</v>
      </c>
      <c r="FL252" s="20" t="s">
        <v>90</v>
      </c>
      <c r="FM252" s="20" t="s">
        <v>28</v>
      </c>
      <c r="FN252" s="21"/>
      <c r="FO252" s="22"/>
      <c r="FP252" s="22"/>
      <c r="FQ252" s="22"/>
      <c r="FR252" s="23"/>
      <c r="FS252" s="24"/>
      <c r="FT252" s="25"/>
      <c r="FU252" s="25"/>
      <c r="FV252" s="25"/>
      <c r="FW252" s="26"/>
      <c r="FX252" s="24"/>
      <c r="FY252" s="25"/>
      <c r="FZ252" s="25"/>
      <c r="GA252" s="25"/>
      <c r="GB252" s="26"/>
      <c r="GC252" s="24"/>
      <c r="GD252" s="25"/>
      <c r="GE252" s="25"/>
      <c r="GF252" s="25"/>
      <c r="GG252" s="26"/>
      <c r="GH252" s="24"/>
      <c r="GI252" s="25"/>
      <c r="GJ252" s="25"/>
      <c r="GK252" s="25"/>
      <c r="GL252" s="26"/>
      <c r="GM252" s="24"/>
      <c r="GN252" s="25"/>
      <c r="GO252" s="25"/>
      <c r="GP252" s="25"/>
      <c r="GQ252" s="26"/>
      <c r="GR252" s="549"/>
      <c r="GS252" s="28"/>
      <c r="GT252" s="28"/>
      <c r="GU252" s="28"/>
      <c r="GV252" s="28"/>
    </row>
    <row r="253" spans="1:204" s="29" customFormat="1" ht="77.25" customHeight="1" x14ac:dyDescent="0.3">
      <c r="A253" s="78"/>
      <c r="B253" s="128" t="s">
        <v>193</v>
      </c>
      <c r="C253" s="31"/>
      <c r="D253" s="31"/>
      <c r="E253" s="31"/>
      <c r="F253" s="31"/>
      <c r="G253" s="31"/>
      <c r="H253" s="32"/>
      <c r="I253" s="33"/>
      <c r="J253" s="80"/>
      <c r="K253" s="21"/>
      <c r="L253" s="22"/>
      <c r="M253" s="22"/>
      <c r="N253" s="22"/>
      <c r="O253" s="22"/>
      <c r="P253" s="21"/>
      <c r="Q253" s="22"/>
      <c r="R253" s="22"/>
      <c r="S253" s="22"/>
      <c r="T253" s="23"/>
      <c r="U253" s="21"/>
      <c r="V253" s="22"/>
      <c r="W253" s="22"/>
      <c r="X253" s="22"/>
      <c r="Y253" s="23"/>
      <c r="Z253" s="21"/>
      <c r="AA253" s="22"/>
      <c r="AB253" s="22"/>
      <c r="AC253" s="22"/>
      <c r="AD253" s="23"/>
      <c r="AE253" s="21"/>
      <c r="AF253" s="22"/>
      <c r="AG253" s="22"/>
      <c r="AH253" s="22"/>
      <c r="AI253" s="23"/>
      <c r="AJ253" s="171"/>
      <c r="AK253" s="22"/>
      <c r="AL253" s="22"/>
      <c r="AM253" s="22"/>
      <c r="AN253" s="23"/>
      <c r="AO253" s="21"/>
      <c r="AP253" s="22"/>
      <c r="AQ253" s="22"/>
      <c r="AR253" s="22"/>
      <c r="AS253" s="23"/>
      <c r="AT253" s="21"/>
      <c r="AU253" s="22"/>
      <c r="AV253" s="22"/>
      <c r="AW253" s="22"/>
      <c r="AX253" s="23"/>
      <c r="AY253" s="21"/>
      <c r="AZ253" s="22"/>
      <c r="BA253" s="22"/>
      <c r="BB253" s="22"/>
      <c r="BC253" s="23"/>
      <c r="BD253" s="21"/>
      <c r="BE253" s="22"/>
      <c r="BF253" s="22"/>
      <c r="BG253" s="22"/>
      <c r="BH253" s="23"/>
      <c r="BI253" s="215"/>
      <c r="BJ253" s="22"/>
      <c r="BK253" s="22"/>
      <c r="BL253" s="22"/>
      <c r="BM253" s="23"/>
      <c r="BN253" s="21"/>
      <c r="BO253" s="22"/>
      <c r="BP253" s="22"/>
      <c r="BQ253" s="22"/>
      <c r="BR253" s="21"/>
      <c r="BS253" s="22"/>
      <c r="BT253" s="22"/>
      <c r="BU253" s="22"/>
      <c r="BV253" s="23"/>
      <c r="BW253" s="21"/>
      <c r="BX253" s="22"/>
      <c r="BY253" s="22"/>
      <c r="BZ253" s="22"/>
      <c r="CA253" s="178"/>
      <c r="CB253" s="21"/>
      <c r="CC253" s="22"/>
      <c r="CD253" s="22"/>
      <c r="CE253" s="22"/>
      <c r="CF253" s="21"/>
      <c r="CG253" s="22"/>
      <c r="CH253" s="22"/>
      <c r="CI253" s="22"/>
      <c r="CJ253" s="23"/>
      <c r="CK253" s="21"/>
      <c r="CL253" s="22"/>
      <c r="CM253" s="22"/>
      <c r="CN253" s="22"/>
      <c r="CO253" s="21"/>
      <c r="CP253" s="22"/>
      <c r="CQ253" s="22"/>
      <c r="CR253" s="22"/>
      <c r="CS253" s="21"/>
      <c r="CT253" s="22"/>
      <c r="CU253" s="22"/>
      <c r="CV253" s="22"/>
      <c r="CW253" s="23"/>
      <c r="CX253" s="21"/>
      <c r="CY253" s="22"/>
      <c r="CZ253" s="22"/>
      <c r="DA253" s="22"/>
      <c r="DB253" s="23"/>
      <c r="DC253" s="21"/>
      <c r="DD253" s="22"/>
      <c r="DE253" s="22"/>
      <c r="DF253" s="22"/>
      <c r="DG253" s="23"/>
      <c r="DH253" s="21"/>
      <c r="DI253" s="22"/>
      <c r="DJ253" s="22"/>
      <c r="DK253" s="22"/>
      <c r="DL253" s="23"/>
      <c r="DM253" s="21"/>
      <c r="DN253" s="22"/>
      <c r="DO253" s="22"/>
      <c r="DP253" s="22"/>
      <c r="DQ253" s="23"/>
      <c r="DR253" s="21"/>
      <c r="DS253" s="22"/>
      <c r="DT253" s="22"/>
      <c r="DU253" s="22"/>
      <c r="DV253" s="23"/>
      <c r="DW253" s="21"/>
      <c r="DX253" s="22"/>
      <c r="DY253" s="22"/>
      <c r="DZ253" s="22"/>
      <c r="EA253" s="23"/>
      <c r="EB253" s="21"/>
      <c r="EC253" s="22"/>
      <c r="ED253" s="22"/>
      <c r="EE253" s="22"/>
      <c r="EF253" s="21"/>
      <c r="EG253" s="22"/>
      <c r="EH253" s="22"/>
      <c r="EI253" s="22"/>
      <c r="EJ253" s="23"/>
      <c r="EK253" s="21"/>
      <c r="EL253" s="22"/>
      <c r="EM253" s="22"/>
      <c r="EN253" s="22"/>
      <c r="EO253" s="23"/>
      <c r="EP253" s="21"/>
      <c r="EQ253" s="22"/>
      <c r="ER253" s="22"/>
      <c r="ES253" s="22"/>
      <c r="ET253" s="21"/>
      <c r="EU253" s="22"/>
      <c r="EV253" s="22"/>
      <c r="EW253" s="22"/>
      <c r="EX253" s="23"/>
      <c r="EY253" s="21"/>
      <c r="EZ253" s="22"/>
      <c r="FA253" s="22"/>
      <c r="FB253" s="22"/>
      <c r="FC253" s="23"/>
      <c r="FD253" s="21"/>
      <c r="FE253" s="22"/>
      <c r="FF253" s="22"/>
      <c r="FG253" s="22"/>
      <c r="FH253" s="23"/>
      <c r="FI253" s="21"/>
      <c r="FJ253" s="22"/>
      <c r="FK253" s="22"/>
      <c r="FL253" s="22"/>
      <c r="FM253" s="23"/>
      <c r="FN253" s="21"/>
      <c r="FO253" s="22"/>
      <c r="FP253" s="22"/>
      <c r="FQ253" s="22"/>
      <c r="FR253" s="23"/>
      <c r="FS253" s="21"/>
      <c r="FT253" s="22"/>
      <c r="FU253" s="22"/>
      <c r="FV253" s="22"/>
      <c r="FW253" s="23"/>
      <c r="FX253" s="21"/>
      <c r="FY253" s="22"/>
      <c r="FZ253" s="22"/>
      <c r="GA253" s="22"/>
      <c r="GB253" s="23"/>
      <c r="GC253" s="21"/>
      <c r="GD253" s="22"/>
      <c r="GE253" s="22"/>
      <c r="GF253" s="22"/>
      <c r="GG253" s="23"/>
      <c r="GH253" s="21"/>
      <c r="GI253" s="22"/>
      <c r="GJ253" s="22"/>
      <c r="GK253" s="22"/>
      <c r="GL253" s="23"/>
      <c r="GM253" s="21"/>
      <c r="GN253" s="22"/>
      <c r="GO253" s="22"/>
      <c r="GP253" s="22"/>
      <c r="GQ253" s="23"/>
      <c r="GR253" s="81"/>
      <c r="GS253" s="28"/>
      <c r="GT253" s="28"/>
      <c r="GU253" s="28"/>
      <c r="GV253" s="28"/>
    </row>
    <row r="254" spans="1:204" ht="45" customHeight="1" x14ac:dyDescent="0.25">
      <c r="A254" s="38">
        <v>1</v>
      </c>
      <c r="B254" s="48" t="s">
        <v>171</v>
      </c>
      <c r="C254" s="40"/>
      <c r="D254" s="40"/>
      <c r="E254" s="40"/>
      <c r="F254" s="40"/>
      <c r="G254" s="40"/>
      <c r="H254" s="40"/>
      <c r="I254" s="41"/>
      <c r="J254" s="46"/>
      <c r="K254" s="45"/>
      <c r="L254" s="50"/>
      <c r="M254" s="50"/>
      <c r="N254" s="50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129"/>
      <c r="AA254" s="129"/>
      <c r="AB254" s="129"/>
      <c r="AC254" s="129"/>
      <c r="AD254" s="129"/>
      <c r="AE254" s="129"/>
      <c r="AF254" s="129"/>
      <c r="AG254" s="129"/>
      <c r="AH254" s="45"/>
      <c r="AI254" s="45"/>
      <c r="AJ254" s="43"/>
      <c r="AK254" s="45"/>
      <c r="AL254" s="45"/>
      <c r="AM254" s="45"/>
      <c r="AN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6"/>
      <c r="AZ254" s="45"/>
      <c r="BA254" s="45"/>
      <c r="BB254" s="45"/>
      <c r="BC254" s="45"/>
      <c r="BD254" s="45"/>
      <c r="BE254" s="45"/>
      <c r="BF254" s="45"/>
      <c r="BG254" s="45"/>
      <c r="BH254" s="45"/>
      <c r="BI254" s="216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179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7"/>
    </row>
    <row r="255" spans="1:204" ht="75" x14ac:dyDescent="0.25">
      <c r="A255" s="38">
        <v>2</v>
      </c>
      <c r="B255" s="48" t="s">
        <v>98</v>
      </c>
      <c r="C255" s="49"/>
      <c r="D255" s="49"/>
      <c r="E255" s="49"/>
      <c r="F255" s="49"/>
      <c r="G255" s="49"/>
      <c r="H255" s="49"/>
      <c r="I255" s="49"/>
      <c r="J255" s="45"/>
      <c r="K255" s="45"/>
      <c r="L255" s="50"/>
      <c r="M255" s="50"/>
      <c r="N255" s="50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3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216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179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7"/>
    </row>
    <row r="256" spans="1:204" ht="45" customHeight="1" x14ac:dyDescent="0.25">
      <c r="A256" s="64" t="s">
        <v>99</v>
      </c>
      <c r="B256" s="52" t="s">
        <v>100</v>
      </c>
      <c r="C256" s="40" t="s">
        <v>101</v>
      </c>
      <c r="D256" s="40"/>
      <c r="E256" s="40"/>
      <c r="F256" s="40"/>
      <c r="G256" s="40"/>
      <c r="H256" s="41">
        <v>1140</v>
      </c>
      <c r="I256" s="41">
        <v>2</v>
      </c>
      <c r="J256" s="55"/>
      <c r="K256" s="55"/>
      <c r="L256" s="54"/>
      <c r="M256" s="54"/>
      <c r="N256" s="54"/>
      <c r="O256" s="55"/>
      <c r="P256" s="120"/>
      <c r="Q256" s="55"/>
      <c r="R256" s="55"/>
      <c r="S256" s="55"/>
      <c r="T256" s="63"/>
      <c r="U256" s="55"/>
      <c r="V256" s="55"/>
      <c r="W256" s="55"/>
      <c r="X256" s="55"/>
      <c r="Y256" s="55"/>
      <c r="Z256" s="55"/>
      <c r="AA256" s="55"/>
      <c r="AB256" s="55"/>
      <c r="AC256" s="45"/>
      <c r="AD256" s="55"/>
      <c r="AE256" s="128"/>
      <c r="AF256" s="55"/>
      <c r="AG256" s="55"/>
      <c r="AH256" s="55"/>
      <c r="AI256" s="55"/>
      <c r="AJ256" s="60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4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217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180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  <c r="GN256" s="55"/>
      <c r="GO256" s="55"/>
      <c r="GP256" s="55"/>
      <c r="GQ256" s="55"/>
      <c r="GR256" s="47"/>
    </row>
    <row r="257" spans="1:200" ht="75" x14ac:dyDescent="0.25">
      <c r="A257" s="64" t="s">
        <v>102</v>
      </c>
      <c r="B257" s="52" t="s">
        <v>103</v>
      </c>
      <c r="C257" s="40" t="s">
        <v>101</v>
      </c>
      <c r="D257" s="40"/>
      <c r="E257" s="40"/>
      <c r="F257" s="40"/>
      <c r="G257" s="40"/>
      <c r="H257" s="41">
        <v>475</v>
      </c>
      <c r="I257" s="41">
        <v>6</v>
      </c>
      <c r="J257" s="55"/>
      <c r="K257" s="55"/>
      <c r="L257" s="54"/>
      <c r="M257" s="54"/>
      <c r="N257" s="54"/>
      <c r="O257" s="55"/>
      <c r="P257" s="63"/>
      <c r="Q257" s="120"/>
      <c r="R257" s="120"/>
      <c r="S257" s="120"/>
      <c r="T257" s="120"/>
      <c r="U257" s="120"/>
      <c r="V257" s="120"/>
      <c r="W257" s="120"/>
      <c r="X257" s="55"/>
      <c r="Y257" s="55"/>
      <c r="Z257" s="55"/>
      <c r="AA257" s="55"/>
      <c r="AB257" s="55"/>
      <c r="AC257" s="55"/>
      <c r="AD257" s="55"/>
      <c r="AE257" s="55"/>
      <c r="AF257" s="128"/>
      <c r="AG257" s="128"/>
      <c r="AH257" s="55"/>
      <c r="AI257" s="55"/>
      <c r="AJ257" s="60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217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180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  <c r="EG257" s="55"/>
      <c r="EH257" s="55"/>
      <c r="EI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K257" s="55"/>
      <c r="FL257" s="55"/>
      <c r="FM257" s="55"/>
      <c r="FN257" s="55"/>
      <c r="FO257" s="55"/>
      <c r="FP257" s="55"/>
      <c r="FQ257" s="55"/>
      <c r="FR257" s="55"/>
      <c r="FS257" s="55"/>
      <c r="FT257" s="55"/>
      <c r="FU257" s="55"/>
      <c r="FV257" s="55"/>
      <c r="FW257" s="55"/>
      <c r="FX257" s="55"/>
      <c r="FY257" s="55"/>
      <c r="FZ257" s="55"/>
      <c r="GA257" s="55"/>
      <c r="GB257" s="55"/>
      <c r="GC257" s="55"/>
      <c r="GD257" s="55"/>
      <c r="GE257" s="55"/>
      <c r="GF257" s="55"/>
      <c r="GG257" s="55"/>
      <c r="GH257" s="55"/>
      <c r="GI257" s="55"/>
      <c r="GJ257" s="55"/>
      <c r="GK257" s="55"/>
      <c r="GL257" s="55"/>
      <c r="GM257" s="55"/>
      <c r="GN257" s="55"/>
      <c r="GO257" s="55"/>
      <c r="GP257" s="55"/>
      <c r="GQ257" s="55"/>
      <c r="GR257" s="47"/>
    </row>
    <row r="258" spans="1:200" ht="112.5" x14ac:dyDescent="0.25">
      <c r="A258" s="64" t="s">
        <v>104</v>
      </c>
      <c r="B258" s="52" t="s">
        <v>105</v>
      </c>
      <c r="C258" s="40" t="s">
        <v>106</v>
      </c>
      <c r="D258" s="40"/>
      <c r="E258" s="40"/>
      <c r="F258" s="40"/>
      <c r="G258" s="40"/>
      <c r="H258" s="41">
        <v>225</v>
      </c>
      <c r="I258" s="41" t="s">
        <v>185</v>
      </c>
      <c r="J258" s="57"/>
      <c r="K258" s="55"/>
      <c r="L258" s="54"/>
      <c r="M258" s="54"/>
      <c r="N258" s="54"/>
      <c r="O258" s="62"/>
      <c r="P258" s="62"/>
      <c r="Q258" s="62"/>
      <c r="R258" s="62"/>
      <c r="S258" s="62"/>
      <c r="T258" s="62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55"/>
      <c r="AF258" s="55"/>
      <c r="AG258" s="55"/>
      <c r="AH258" s="128"/>
      <c r="AI258" s="128"/>
      <c r="AJ258" s="60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217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180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D258" s="55"/>
      <c r="EE258" s="55"/>
      <c r="EF258" s="55"/>
      <c r="EG258" s="55"/>
      <c r="EH258" s="55"/>
      <c r="EI258" s="55"/>
      <c r="EJ258" s="55"/>
      <c r="EK258" s="55"/>
      <c r="EL258" s="55"/>
      <c r="EM258" s="55"/>
      <c r="EN258" s="55"/>
      <c r="EO258" s="55"/>
      <c r="EP258" s="55"/>
      <c r="EQ258" s="55"/>
      <c r="ER258" s="55"/>
      <c r="ES258" s="55"/>
      <c r="ET258" s="55"/>
      <c r="EU258" s="55"/>
      <c r="EV258" s="55"/>
      <c r="EW258" s="55"/>
      <c r="EX258" s="55"/>
      <c r="EY258" s="55"/>
      <c r="EZ258" s="55"/>
      <c r="FA258" s="55"/>
      <c r="FB258" s="55"/>
      <c r="FC258" s="55"/>
      <c r="FD258" s="55"/>
      <c r="FE258" s="55"/>
      <c r="FF258" s="55"/>
      <c r="FG258" s="55"/>
      <c r="FH258" s="55"/>
      <c r="FI258" s="55"/>
      <c r="FJ258" s="55"/>
      <c r="FK258" s="55"/>
      <c r="FL258" s="55"/>
      <c r="FM258" s="55"/>
      <c r="FN258" s="55"/>
      <c r="FO258" s="55"/>
      <c r="FP258" s="55"/>
      <c r="FQ258" s="55"/>
      <c r="FR258" s="55"/>
      <c r="FS258" s="55"/>
      <c r="FT258" s="55"/>
      <c r="FU258" s="55"/>
      <c r="FV258" s="55"/>
      <c r="FW258" s="55"/>
      <c r="FX258" s="55"/>
      <c r="FY258" s="55"/>
      <c r="FZ258" s="55"/>
      <c r="GA258" s="55"/>
      <c r="GB258" s="55"/>
      <c r="GC258" s="55"/>
      <c r="GD258" s="55"/>
      <c r="GE258" s="55"/>
      <c r="GF258" s="55"/>
      <c r="GG258" s="55"/>
      <c r="GH258" s="55"/>
      <c r="GI258" s="55"/>
      <c r="GJ258" s="55"/>
      <c r="GK258" s="55"/>
      <c r="GL258" s="55"/>
      <c r="GM258" s="55"/>
      <c r="GN258" s="55"/>
      <c r="GO258" s="55"/>
      <c r="GP258" s="55"/>
      <c r="GQ258" s="55"/>
      <c r="GR258" s="47"/>
    </row>
    <row r="259" spans="1:200" ht="112.5" customHeight="1" x14ac:dyDescent="0.25">
      <c r="A259" s="64" t="s">
        <v>108</v>
      </c>
      <c r="B259" s="52" t="s">
        <v>109</v>
      </c>
      <c r="C259" s="40" t="s">
        <v>101</v>
      </c>
      <c r="D259" s="40"/>
      <c r="E259" s="40"/>
      <c r="F259" s="40"/>
      <c r="G259" s="40"/>
      <c r="H259" s="40">
        <v>824</v>
      </c>
      <c r="I259" s="41">
        <v>43</v>
      </c>
      <c r="J259" s="55"/>
      <c r="K259" s="55"/>
      <c r="L259" s="54"/>
      <c r="M259" s="54"/>
      <c r="N259" s="54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55"/>
      <c r="AA259" s="55"/>
      <c r="AB259" s="63"/>
      <c r="AC259" s="55"/>
      <c r="AD259" s="55"/>
      <c r="AE259" s="55"/>
      <c r="AF259" s="55"/>
      <c r="AG259" s="55"/>
      <c r="AH259" s="55"/>
      <c r="AI259" s="55"/>
      <c r="AJ259" s="174"/>
      <c r="AK259" s="128"/>
      <c r="AL259" s="128"/>
      <c r="AM259" s="128"/>
      <c r="AN259" s="128"/>
      <c r="AO259" s="128"/>
      <c r="AP259" s="128"/>
      <c r="AQ259" s="128"/>
      <c r="AR259" s="128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217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180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D259" s="55"/>
      <c r="EE259" s="55"/>
      <c r="EF259" s="55"/>
      <c r="EG259" s="55"/>
      <c r="EH259" s="55"/>
      <c r="EI259" s="55"/>
      <c r="EJ259" s="55"/>
      <c r="EK259" s="55"/>
      <c r="EL259" s="55"/>
      <c r="EM259" s="55"/>
      <c r="EN259" s="55"/>
      <c r="EO259" s="55"/>
      <c r="EP259" s="55"/>
      <c r="EQ259" s="55"/>
      <c r="ER259" s="55"/>
      <c r="ES259" s="55"/>
      <c r="ET259" s="55"/>
      <c r="EU259" s="55"/>
      <c r="EV259" s="55"/>
      <c r="EW259" s="55"/>
      <c r="EX259" s="55"/>
      <c r="EY259" s="55"/>
      <c r="EZ259" s="55"/>
      <c r="FA259" s="55"/>
      <c r="FB259" s="55"/>
      <c r="FC259" s="55"/>
      <c r="FD259" s="55"/>
      <c r="FE259" s="55"/>
      <c r="FF259" s="55"/>
      <c r="FG259" s="55"/>
      <c r="FH259" s="55"/>
      <c r="FI259" s="55"/>
      <c r="FJ259" s="55"/>
      <c r="FK259" s="55"/>
      <c r="FL259" s="55"/>
      <c r="FM259" s="55"/>
      <c r="FN259" s="55"/>
      <c r="FO259" s="55"/>
      <c r="FP259" s="55"/>
      <c r="FQ259" s="55"/>
      <c r="FR259" s="55"/>
      <c r="FS259" s="55"/>
      <c r="FT259" s="55"/>
      <c r="FU259" s="55"/>
      <c r="FV259" s="55"/>
      <c r="FW259" s="55"/>
      <c r="FX259" s="55"/>
      <c r="FY259" s="55"/>
      <c r="FZ259" s="55"/>
      <c r="GA259" s="55"/>
      <c r="GB259" s="55"/>
      <c r="GC259" s="55"/>
      <c r="GD259" s="55"/>
      <c r="GE259" s="55"/>
      <c r="GF259" s="55"/>
      <c r="GG259" s="55"/>
      <c r="GH259" s="55"/>
      <c r="GI259" s="55"/>
      <c r="GJ259" s="55"/>
      <c r="GK259" s="55"/>
      <c r="GL259" s="55"/>
      <c r="GM259" s="55"/>
      <c r="GN259" s="55"/>
      <c r="GO259" s="55"/>
      <c r="GP259" s="55"/>
      <c r="GQ259" s="55"/>
      <c r="GR259" s="47"/>
    </row>
    <row r="260" spans="1:200" ht="75" x14ac:dyDescent="0.25">
      <c r="A260" s="64" t="s">
        <v>110</v>
      </c>
      <c r="B260" s="52" t="s">
        <v>111</v>
      </c>
      <c r="C260" s="40" t="s">
        <v>101</v>
      </c>
      <c r="D260" s="40"/>
      <c r="E260" s="40"/>
      <c r="F260" s="40"/>
      <c r="G260" s="40"/>
      <c r="H260" s="40"/>
      <c r="I260" s="41"/>
      <c r="J260" s="55"/>
      <c r="K260" s="55"/>
      <c r="L260" s="54"/>
      <c r="M260" s="54"/>
      <c r="N260" s="54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55"/>
      <c r="AA260" s="55"/>
      <c r="AB260" s="63"/>
      <c r="AC260" s="55"/>
      <c r="AD260" s="55"/>
      <c r="AE260" s="55"/>
      <c r="AF260" s="55"/>
      <c r="AG260" s="55"/>
      <c r="AH260" s="55"/>
      <c r="AI260" s="55"/>
      <c r="AJ260" s="60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217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180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K260" s="55"/>
      <c r="FL260" s="55"/>
      <c r="FM260" s="55"/>
      <c r="FN260" s="55"/>
      <c r="FO260" s="55"/>
      <c r="FP260" s="55"/>
      <c r="FQ260" s="55"/>
      <c r="FR260" s="55"/>
      <c r="FS260" s="55"/>
      <c r="FT260" s="55"/>
      <c r="FU260" s="55"/>
      <c r="FV260" s="55"/>
      <c r="FW260" s="55"/>
      <c r="FX260" s="55"/>
      <c r="FY260" s="55"/>
      <c r="FZ260" s="55"/>
      <c r="GA260" s="55"/>
      <c r="GB260" s="55"/>
      <c r="GC260" s="55"/>
      <c r="GD260" s="55"/>
      <c r="GE260" s="55"/>
      <c r="GF260" s="55"/>
      <c r="GG260" s="55"/>
      <c r="GH260" s="55"/>
      <c r="GI260" s="55"/>
      <c r="GJ260" s="55"/>
      <c r="GK260" s="55"/>
      <c r="GL260" s="55"/>
      <c r="GM260" s="55"/>
      <c r="GN260" s="55"/>
      <c r="GO260" s="55"/>
      <c r="GP260" s="55"/>
      <c r="GQ260" s="55"/>
      <c r="GR260" s="47"/>
    </row>
    <row r="261" spans="1:200" ht="75" x14ac:dyDescent="0.25">
      <c r="A261" s="64" t="s">
        <v>112</v>
      </c>
      <c r="B261" s="52" t="s">
        <v>113</v>
      </c>
      <c r="C261" s="40" t="s">
        <v>106</v>
      </c>
      <c r="D261" s="40"/>
      <c r="E261" s="40"/>
      <c r="F261" s="40"/>
      <c r="G261" s="40"/>
      <c r="H261" s="40">
        <v>1</v>
      </c>
      <c r="I261" s="41">
        <v>7</v>
      </c>
      <c r="J261" s="55"/>
      <c r="K261" s="55"/>
      <c r="L261" s="54"/>
      <c r="M261" s="54"/>
      <c r="N261" s="54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55"/>
      <c r="AA261" s="55"/>
      <c r="AB261" s="63"/>
      <c r="AC261" s="55"/>
      <c r="AD261" s="55"/>
      <c r="AE261" s="55"/>
      <c r="AF261" s="55"/>
      <c r="AG261" s="55"/>
      <c r="AH261" s="55"/>
      <c r="AI261" s="55"/>
      <c r="AJ261" s="60"/>
      <c r="AK261" s="55"/>
      <c r="AL261" s="128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217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180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K261" s="55"/>
      <c r="FL261" s="55"/>
      <c r="FM261" s="55"/>
      <c r="FN261" s="55"/>
      <c r="FO261" s="55"/>
      <c r="FP261" s="55"/>
      <c r="FQ261" s="55"/>
      <c r="FR261" s="55"/>
      <c r="FS261" s="55"/>
      <c r="FT261" s="55"/>
      <c r="FU261" s="55"/>
      <c r="FV261" s="55"/>
      <c r="FW261" s="55"/>
      <c r="FX261" s="55"/>
      <c r="FY261" s="55"/>
      <c r="FZ261" s="55"/>
      <c r="GA261" s="55"/>
      <c r="GB261" s="55"/>
      <c r="GC261" s="55"/>
      <c r="GD261" s="55"/>
      <c r="GE261" s="55"/>
      <c r="GF261" s="55"/>
      <c r="GG261" s="55"/>
      <c r="GH261" s="55"/>
      <c r="GI261" s="55"/>
      <c r="GJ261" s="55"/>
      <c r="GK261" s="55"/>
      <c r="GL261" s="55"/>
      <c r="GM261" s="55"/>
      <c r="GN261" s="55"/>
      <c r="GO261" s="55"/>
      <c r="GP261" s="55"/>
      <c r="GQ261" s="55"/>
      <c r="GR261" s="47"/>
    </row>
    <row r="262" spans="1:200" ht="45" x14ac:dyDescent="0.25">
      <c r="A262" s="64" t="s">
        <v>114</v>
      </c>
      <c r="B262" s="52" t="s">
        <v>115</v>
      </c>
      <c r="C262" s="40" t="s">
        <v>106</v>
      </c>
      <c r="D262" s="40"/>
      <c r="E262" s="40"/>
      <c r="F262" s="40"/>
      <c r="G262" s="40"/>
      <c r="H262" s="40">
        <v>1</v>
      </c>
      <c r="I262" s="41">
        <v>3</v>
      </c>
      <c r="J262" s="55"/>
      <c r="K262" s="55"/>
      <c r="L262" s="54"/>
      <c r="M262" s="54"/>
      <c r="N262" s="54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55"/>
      <c r="AA262" s="55"/>
      <c r="AB262" s="63"/>
      <c r="AC262" s="55"/>
      <c r="AD262" s="55"/>
      <c r="AE262" s="55"/>
      <c r="AF262" s="55"/>
      <c r="AG262" s="55"/>
      <c r="AH262" s="55"/>
      <c r="AI262" s="55"/>
      <c r="AJ262" s="60"/>
      <c r="AK262" s="55"/>
      <c r="AL262" s="55"/>
      <c r="AM262" s="55"/>
      <c r="AN262" s="55"/>
      <c r="AO262" s="55"/>
      <c r="AP262" s="55"/>
      <c r="AQ262" s="128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217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180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D262" s="55"/>
      <c r="EE262" s="55"/>
      <c r="EF262" s="55"/>
      <c r="EG262" s="55"/>
      <c r="EH262" s="55"/>
      <c r="EI262" s="55"/>
      <c r="EJ262" s="55"/>
      <c r="EK262" s="55"/>
      <c r="EL262" s="55"/>
      <c r="EM262" s="55"/>
      <c r="EN262" s="55"/>
      <c r="EO262" s="55"/>
      <c r="EP262" s="55"/>
      <c r="EQ262" s="55"/>
      <c r="ER262" s="55"/>
      <c r="ES262" s="55"/>
      <c r="ET262" s="55"/>
      <c r="EU262" s="55"/>
      <c r="EV262" s="55"/>
      <c r="EW262" s="55"/>
      <c r="EX262" s="55"/>
      <c r="EY262" s="55"/>
      <c r="EZ262" s="55"/>
      <c r="FA262" s="55"/>
      <c r="FB262" s="55"/>
      <c r="FC262" s="55"/>
      <c r="FD262" s="55"/>
      <c r="FE262" s="55"/>
      <c r="FF262" s="55"/>
      <c r="FG262" s="55"/>
      <c r="FH262" s="55"/>
      <c r="FI262" s="55"/>
      <c r="FJ262" s="55"/>
      <c r="FK262" s="55"/>
      <c r="FL262" s="55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</row>
    <row r="263" spans="1:200" ht="75" customHeight="1" x14ac:dyDescent="0.25">
      <c r="A263" s="64" t="s">
        <v>116</v>
      </c>
      <c r="B263" s="52" t="s">
        <v>117</v>
      </c>
      <c r="C263" s="40" t="s">
        <v>106</v>
      </c>
      <c r="D263" s="40"/>
      <c r="E263" s="40"/>
      <c r="F263" s="40"/>
      <c r="G263" s="40"/>
      <c r="H263" s="40">
        <v>1</v>
      </c>
      <c r="I263" s="41">
        <v>3</v>
      </c>
      <c r="J263" s="55"/>
      <c r="K263" s="55"/>
      <c r="L263" s="54"/>
      <c r="M263" s="54"/>
      <c r="N263" s="54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55"/>
      <c r="AA263" s="55"/>
      <c r="AB263" s="63"/>
      <c r="AC263" s="55"/>
      <c r="AD263" s="55"/>
      <c r="AE263" s="55"/>
      <c r="AF263" s="55"/>
      <c r="AG263" s="55"/>
      <c r="AH263" s="55"/>
      <c r="AI263" s="55"/>
      <c r="AJ263" s="60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217"/>
      <c r="BJ263" s="55"/>
      <c r="BK263" s="55"/>
      <c r="BL263" s="55"/>
      <c r="BM263" s="128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180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D263" s="55"/>
      <c r="EE263" s="55"/>
      <c r="EF263" s="55"/>
      <c r="EG263" s="55"/>
      <c r="EH263" s="55"/>
      <c r="EI263" s="55"/>
      <c r="EJ263" s="55"/>
      <c r="EK263" s="55"/>
      <c r="EL263" s="55"/>
      <c r="EM263" s="55"/>
      <c r="EN263" s="55"/>
      <c r="EO263" s="55"/>
      <c r="EP263" s="55"/>
      <c r="EQ263" s="55"/>
      <c r="ER263" s="55"/>
      <c r="ES263" s="55"/>
      <c r="ET263" s="55"/>
      <c r="EU263" s="55"/>
      <c r="EV263" s="55"/>
      <c r="EW263" s="55"/>
      <c r="EX263" s="55"/>
      <c r="EY263" s="55"/>
      <c r="EZ263" s="55"/>
      <c r="FA263" s="55"/>
      <c r="FB263" s="55"/>
      <c r="FC263" s="55"/>
      <c r="FD263" s="55"/>
      <c r="FE263" s="55"/>
      <c r="FF263" s="55"/>
      <c r="FG263" s="55"/>
      <c r="FH263" s="55"/>
      <c r="FI263" s="55"/>
      <c r="FJ263" s="55"/>
      <c r="FK263" s="55"/>
      <c r="FL263" s="55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</row>
    <row r="264" spans="1:200" ht="61.5" customHeight="1" x14ac:dyDescent="0.25">
      <c r="A264" s="64" t="s">
        <v>118</v>
      </c>
      <c r="B264" s="52" t="s">
        <v>186</v>
      </c>
      <c r="C264" s="40" t="s">
        <v>122</v>
      </c>
      <c r="D264" s="40"/>
      <c r="E264" s="40"/>
      <c r="F264" s="40"/>
      <c r="G264" s="40"/>
      <c r="H264" s="49"/>
      <c r="I264" s="40"/>
      <c r="J264" s="47"/>
      <c r="K264" s="47"/>
      <c r="L264" s="69"/>
      <c r="M264" s="69"/>
      <c r="N264" s="69"/>
      <c r="O264" s="62"/>
      <c r="P264" s="62"/>
      <c r="Q264" s="62"/>
      <c r="R264" s="62"/>
      <c r="S264" s="62"/>
      <c r="T264" s="62"/>
      <c r="U264" s="62"/>
      <c r="V264" s="62"/>
      <c r="W264" s="62"/>
      <c r="X264" s="63"/>
      <c r="Y264" s="62"/>
      <c r="Z264" s="62"/>
      <c r="AA264" s="62"/>
      <c r="AB264" s="62"/>
      <c r="AC264" s="63"/>
      <c r="AD264" s="62"/>
      <c r="AE264" s="62"/>
      <c r="AF264" s="62"/>
      <c r="AG264" s="63"/>
      <c r="AH264" s="62"/>
      <c r="AI264" s="62"/>
      <c r="AJ264" s="59"/>
      <c r="AK264" s="62"/>
      <c r="AL264" s="62"/>
      <c r="AM264" s="63"/>
      <c r="AN264" s="63"/>
      <c r="AO264" s="63"/>
      <c r="AP264" s="63"/>
      <c r="AQ264" s="63"/>
      <c r="AR264" s="47"/>
      <c r="AS264" s="47"/>
      <c r="AT264" s="47"/>
      <c r="AU264" s="128"/>
      <c r="AV264" s="128"/>
      <c r="AW264" s="128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205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181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</row>
    <row r="265" spans="1:200" ht="76.5" customHeight="1" x14ac:dyDescent="0.25">
      <c r="A265" s="123">
        <v>3</v>
      </c>
      <c r="B265" s="48" t="s">
        <v>125</v>
      </c>
      <c r="C265" s="49"/>
      <c r="D265" s="49"/>
      <c r="E265" s="49"/>
      <c r="F265" s="49"/>
      <c r="G265" s="49"/>
      <c r="H265" s="49"/>
      <c r="I265" s="40"/>
      <c r="J265" s="47"/>
      <c r="K265" s="47"/>
      <c r="L265" s="69"/>
      <c r="M265" s="69"/>
      <c r="N265" s="69"/>
      <c r="O265" s="62"/>
      <c r="P265" s="62"/>
      <c r="Q265" s="62"/>
      <c r="R265" s="62"/>
      <c r="S265" s="62"/>
      <c r="T265" s="62"/>
      <c r="U265" s="62"/>
      <c r="V265" s="62"/>
      <c r="W265" s="62"/>
      <c r="X265" s="63"/>
      <c r="Y265" s="62"/>
      <c r="Z265" s="62"/>
      <c r="AA265" s="62"/>
      <c r="AB265" s="62"/>
      <c r="AC265" s="63"/>
      <c r="AD265" s="62"/>
      <c r="AE265" s="62"/>
      <c r="AF265" s="62"/>
      <c r="AG265" s="63"/>
      <c r="AH265" s="62"/>
      <c r="AI265" s="62"/>
      <c r="AJ265" s="59"/>
      <c r="AK265" s="62"/>
      <c r="AL265" s="62"/>
      <c r="AM265" s="63"/>
      <c r="AN265" s="63"/>
      <c r="AO265" s="63"/>
      <c r="AP265" s="63"/>
      <c r="AQ265" s="63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205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181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</row>
    <row r="266" spans="1:200" ht="65.25" customHeight="1" x14ac:dyDescent="0.25">
      <c r="A266" s="64" t="s">
        <v>126</v>
      </c>
      <c r="B266" s="52" t="s">
        <v>127</v>
      </c>
      <c r="C266" s="40" t="s">
        <v>101</v>
      </c>
      <c r="D266" s="40"/>
      <c r="E266" s="40"/>
      <c r="F266" s="40"/>
      <c r="G266" s="40"/>
      <c r="H266" s="41">
        <v>2346</v>
      </c>
      <c r="I266" s="40">
        <v>60</v>
      </c>
      <c r="J266" s="47"/>
      <c r="K266" s="47"/>
      <c r="L266" s="69"/>
      <c r="M266" s="69"/>
      <c r="N266" s="69"/>
      <c r="O266" s="62"/>
      <c r="P266" s="62"/>
      <c r="Q266" s="62"/>
      <c r="R266" s="62"/>
      <c r="S266" s="62"/>
      <c r="T266" s="62"/>
      <c r="U266" s="62"/>
      <c r="V266" s="62"/>
      <c r="W266" s="62"/>
      <c r="X266" s="63"/>
      <c r="Y266" s="62"/>
      <c r="Z266" s="62"/>
      <c r="AA266" s="62"/>
      <c r="AB266" s="62"/>
      <c r="AC266" s="63"/>
      <c r="AD266" s="62"/>
      <c r="AE266" s="62"/>
      <c r="AF266" s="62"/>
      <c r="AG266" s="63"/>
      <c r="AH266" s="62"/>
      <c r="AI266" s="62"/>
      <c r="AJ266" s="59"/>
      <c r="AK266" s="62"/>
      <c r="AL266" s="62"/>
      <c r="AM266" s="63"/>
      <c r="AN266" s="63"/>
      <c r="AO266" s="63"/>
      <c r="AP266" s="63"/>
      <c r="AQ266" s="63"/>
      <c r="AR266" s="47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47"/>
      <c r="BG266" s="47"/>
      <c r="BH266" s="47"/>
      <c r="BI266" s="205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181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</row>
    <row r="267" spans="1:200" ht="115.5" customHeight="1" x14ac:dyDescent="0.25">
      <c r="A267" s="64" t="s">
        <v>128</v>
      </c>
      <c r="B267" s="52" t="s">
        <v>187</v>
      </c>
      <c r="C267" s="40" t="s">
        <v>122</v>
      </c>
      <c r="D267" s="40"/>
      <c r="E267" s="40"/>
      <c r="F267" s="40"/>
      <c r="G267" s="40"/>
      <c r="H267" s="41">
        <v>267</v>
      </c>
      <c r="I267" s="40">
        <v>24</v>
      </c>
      <c r="J267" s="47"/>
      <c r="K267" s="47"/>
      <c r="L267" s="69"/>
      <c r="M267" s="69"/>
      <c r="N267" s="69"/>
      <c r="O267" s="62"/>
      <c r="P267" s="62"/>
      <c r="Q267" s="62"/>
      <c r="R267" s="62"/>
      <c r="S267" s="62"/>
      <c r="T267" s="62"/>
      <c r="U267" s="62"/>
      <c r="V267" s="62"/>
      <c r="W267" s="62"/>
      <c r="X267" s="63"/>
      <c r="Y267" s="62"/>
      <c r="Z267" s="62"/>
      <c r="AA267" s="62"/>
      <c r="AB267" s="62"/>
      <c r="AC267" s="63"/>
      <c r="AD267" s="62"/>
      <c r="AE267" s="62"/>
      <c r="AF267" s="62"/>
      <c r="AG267" s="63"/>
      <c r="AH267" s="62"/>
      <c r="AI267" s="62"/>
      <c r="AJ267" s="59"/>
      <c r="AK267" s="62"/>
      <c r="AL267" s="62"/>
      <c r="AM267" s="63"/>
      <c r="AN267" s="63"/>
      <c r="AO267" s="63"/>
      <c r="AP267" s="63"/>
      <c r="AQ267" s="63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128"/>
      <c r="BG267" s="128"/>
      <c r="BH267" s="128"/>
      <c r="BI267" s="220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181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</row>
    <row r="268" spans="1:200" ht="45" customHeight="1" x14ac:dyDescent="0.25">
      <c r="A268" s="64" t="s">
        <v>130</v>
      </c>
      <c r="B268" s="52" t="s">
        <v>135</v>
      </c>
      <c r="C268" s="40" t="s">
        <v>122</v>
      </c>
      <c r="D268" s="40"/>
      <c r="E268" s="40"/>
      <c r="F268" s="40"/>
      <c r="G268" s="40"/>
      <c r="H268" s="40">
        <v>70</v>
      </c>
      <c r="I268" s="40">
        <v>12</v>
      </c>
      <c r="J268" s="47"/>
      <c r="K268" s="47"/>
      <c r="L268" s="69"/>
      <c r="M268" s="69"/>
      <c r="N268" s="69"/>
      <c r="O268" s="62"/>
      <c r="P268" s="62"/>
      <c r="Q268" s="62"/>
      <c r="R268" s="62"/>
      <c r="S268" s="62"/>
      <c r="T268" s="62"/>
      <c r="U268" s="62"/>
      <c r="V268" s="62"/>
      <c r="W268" s="62"/>
      <c r="X268" s="63"/>
      <c r="Y268" s="62"/>
      <c r="Z268" s="62"/>
      <c r="AA268" s="62"/>
      <c r="AB268" s="62"/>
      <c r="AC268" s="63"/>
      <c r="AD268" s="62"/>
      <c r="AE268" s="62"/>
      <c r="AF268" s="62"/>
      <c r="AG268" s="63"/>
      <c r="AH268" s="62"/>
      <c r="AI268" s="62"/>
      <c r="AJ268" s="59"/>
      <c r="AK268" s="62"/>
      <c r="AL268" s="62"/>
      <c r="AM268" s="63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205"/>
      <c r="BJ268" s="128"/>
      <c r="BK268" s="128"/>
      <c r="BL268" s="128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181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</row>
    <row r="269" spans="1:200" ht="45" customHeight="1" x14ac:dyDescent="0.25">
      <c r="A269" s="64" t="s">
        <v>134</v>
      </c>
      <c r="B269" s="52" t="s">
        <v>137</v>
      </c>
      <c r="C269" s="40" t="s">
        <v>122</v>
      </c>
      <c r="D269" s="40"/>
      <c r="E269" s="40"/>
      <c r="F269" s="40"/>
      <c r="G269" s="40"/>
      <c r="H269" s="40">
        <v>33</v>
      </c>
      <c r="I269" s="40">
        <v>50</v>
      </c>
      <c r="J269" s="47"/>
      <c r="K269" s="47"/>
      <c r="L269" s="69"/>
      <c r="M269" s="69"/>
      <c r="N269" s="69"/>
      <c r="O269" s="62"/>
      <c r="P269" s="62"/>
      <c r="Q269" s="62"/>
      <c r="R269" s="62"/>
      <c r="S269" s="62"/>
      <c r="T269" s="62"/>
      <c r="U269" s="62"/>
      <c r="V269" s="62"/>
      <c r="W269" s="62"/>
      <c r="X269" s="63"/>
      <c r="Y269" s="62"/>
      <c r="Z269" s="62"/>
      <c r="AA269" s="62"/>
      <c r="AB269" s="62"/>
      <c r="AC269" s="63"/>
      <c r="AD269" s="62"/>
      <c r="AE269" s="62"/>
      <c r="AF269" s="62"/>
      <c r="AG269" s="63"/>
      <c r="AH269" s="62"/>
      <c r="AI269" s="62"/>
      <c r="AJ269" s="59"/>
      <c r="AK269" s="62"/>
      <c r="AL269" s="62"/>
      <c r="AM269" s="63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205"/>
      <c r="BJ269" s="47"/>
      <c r="BK269" s="47"/>
      <c r="BL269" s="47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47"/>
      <c r="BX269" s="47"/>
      <c r="BY269" s="47"/>
      <c r="BZ269" s="47"/>
      <c r="CA269" s="181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</row>
    <row r="270" spans="1:200" ht="45" customHeight="1" x14ac:dyDescent="0.25">
      <c r="A270" s="64" t="s">
        <v>136</v>
      </c>
      <c r="B270" s="52" t="s">
        <v>188</v>
      </c>
      <c r="C270" s="40" t="s">
        <v>106</v>
      </c>
      <c r="D270" s="40"/>
      <c r="E270" s="40"/>
      <c r="F270" s="40"/>
      <c r="G270" s="40"/>
      <c r="H270" s="40">
        <v>27</v>
      </c>
      <c r="I270" s="40">
        <v>50</v>
      </c>
      <c r="J270" s="47"/>
      <c r="K270" s="47"/>
      <c r="L270" s="69"/>
      <c r="M270" s="69"/>
      <c r="N270" s="69"/>
      <c r="O270" s="62"/>
      <c r="P270" s="62"/>
      <c r="Q270" s="62"/>
      <c r="R270" s="62"/>
      <c r="S270" s="62"/>
      <c r="T270" s="62"/>
      <c r="U270" s="62"/>
      <c r="V270" s="62"/>
      <c r="W270" s="62"/>
      <c r="X270" s="63"/>
      <c r="Y270" s="62"/>
      <c r="Z270" s="62"/>
      <c r="AA270" s="62"/>
      <c r="AB270" s="62"/>
      <c r="AC270" s="63"/>
      <c r="AD270" s="62"/>
      <c r="AE270" s="62"/>
      <c r="AF270" s="62"/>
      <c r="AG270" s="63"/>
      <c r="AH270" s="62"/>
      <c r="AI270" s="62"/>
      <c r="AJ270" s="59"/>
      <c r="AK270" s="62"/>
      <c r="AL270" s="62"/>
      <c r="AM270" s="63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205"/>
      <c r="BJ270" s="47"/>
      <c r="BK270" s="47"/>
      <c r="BL270" s="47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47"/>
      <c r="BX270" s="47"/>
      <c r="BY270" s="47"/>
      <c r="BZ270" s="47"/>
      <c r="CA270" s="181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</row>
    <row r="271" spans="1:200" ht="45" customHeight="1" x14ac:dyDescent="0.25">
      <c r="A271" s="64" t="s">
        <v>138</v>
      </c>
      <c r="B271" s="124" t="s">
        <v>189</v>
      </c>
      <c r="C271" s="40" t="s">
        <v>122</v>
      </c>
      <c r="D271" s="40"/>
      <c r="E271" s="40"/>
      <c r="F271" s="40"/>
      <c r="G271" s="40"/>
      <c r="H271" s="41">
        <v>2600</v>
      </c>
      <c r="I271" s="40"/>
      <c r="J271" s="47"/>
      <c r="K271" s="47"/>
      <c r="L271" s="69"/>
      <c r="M271" s="69"/>
      <c r="N271" s="69"/>
      <c r="O271" s="62"/>
      <c r="P271" s="62"/>
      <c r="Q271" s="62"/>
      <c r="R271" s="62"/>
      <c r="S271" s="62"/>
      <c r="T271" s="62"/>
      <c r="U271" s="62"/>
      <c r="V271" s="62"/>
      <c r="W271" s="62"/>
      <c r="X271" s="63"/>
      <c r="Y271" s="62"/>
      <c r="Z271" s="62"/>
      <c r="AA271" s="62"/>
      <c r="AB271" s="62"/>
      <c r="AC271" s="63"/>
      <c r="AD271" s="62"/>
      <c r="AE271" s="62"/>
      <c r="AF271" s="62"/>
      <c r="AG271" s="63"/>
      <c r="AH271" s="62"/>
      <c r="AI271" s="62"/>
      <c r="AJ271" s="59"/>
      <c r="AK271" s="62"/>
      <c r="AL271" s="62"/>
      <c r="AM271" s="63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205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181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128"/>
      <c r="CY271" s="128"/>
      <c r="CZ271" s="128"/>
      <c r="DA271" s="128"/>
      <c r="DB271" s="128"/>
      <c r="DC271" s="128"/>
      <c r="DD271" s="128"/>
      <c r="DE271" s="128"/>
      <c r="DF271" s="128"/>
      <c r="DG271" s="128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</row>
    <row r="272" spans="1:200" ht="45" customHeight="1" x14ac:dyDescent="0.25">
      <c r="A272" s="64" t="s">
        <v>140</v>
      </c>
      <c r="B272" s="52" t="s">
        <v>190</v>
      </c>
      <c r="C272" s="40"/>
      <c r="D272" s="40"/>
      <c r="E272" s="40"/>
      <c r="F272" s="40"/>
      <c r="G272" s="40"/>
      <c r="H272" s="41"/>
      <c r="I272" s="40"/>
      <c r="J272" s="47"/>
      <c r="K272" s="47"/>
      <c r="L272" s="69"/>
      <c r="M272" s="69"/>
      <c r="N272" s="69"/>
      <c r="O272" s="62"/>
      <c r="P272" s="62"/>
      <c r="Q272" s="62"/>
      <c r="R272" s="62"/>
      <c r="S272" s="62"/>
      <c r="T272" s="62"/>
      <c r="U272" s="62"/>
      <c r="V272" s="62"/>
      <c r="W272" s="62"/>
      <c r="X272" s="63"/>
      <c r="Y272" s="62"/>
      <c r="Z272" s="62"/>
      <c r="AA272" s="62"/>
      <c r="AB272" s="62"/>
      <c r="AC272" s="63"/>
      <c r="AD272" s="62"/>
      <c r="AE272" s="62"/>
      <c r="AF272" s="62"/>
      <c r="AG272" s="63"/>
      <c r="AH272" s="62"/>
      <c r="AI272" s="62"/>
      <c r="AJ272" s="59"/>
      <c r="AK272" s="62"/>
      <c r="AL272" s="62"/>
      <c r="AM272" s="63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205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85"/>
      <c r="CB272" s="128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</row>
    <row r="273" spans="1:204" ht="45" customHeight="1" x14ac:dyDescent="0.25">
      <c r="A273" s="125">
        <v>4</v>
      </c>
      <c r="B273" s="48" t="s">
        <v>147</v>
      </c>
      <c r="C273" s="40"/>
      <c r="D273" s="40"/>
      <c r="E273" s="40"/>
      <c r="F273" s="40"/>
      <c r="G273" s="40"/>
      <c r="H273" s="41"/>
      <c r="I273" s="97"/>
      <c r="J273" s="47"/>
      <c r="K273" s="47"/>
      <c r="L273" s="69"/>
      <c r="M273" s="69"/>
      <c r="N273" s="69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71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205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181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</row>
    <row r="274" spans="1:204" ht="45" customHeight="1" x14ac:dyDescent="0.25">
      <c r="A274" s="64" t="s">
        <v>148</v>
      </c>
      <c r="B274" s="52" t="s">
        <v>191</v>
      </c>
      <c r="C274" s="40" t="s">
        <v>122</v>
      </c>
      <c r="D274" s="40"/>
      <c r="E274" s="40"/>
      <c r="F274" s="40"/>
      <c r="G274" s="40"/>
      <c r="H274" s="41">
        <v>6400</v>
      </c>
      <c r="I274" s="40"/>
      <c r="J274" s="47"/>
      <c r="K274" s="47"/>
      <c r="L274" s="69"/>
      <c r="M274" s="69"/>
      <c r="N274" s="69"/>
      <c r="O274" s="62"/>
      <c r="P274" s="62"/>
      <c r="Q274" s="62"/>
      <c r="R274" s="62"/>
      <c r="S274" s="62"/>
      <c r="T274" s="62"/>
      <c r="U274" s="62"/>
      <c r="V274" s="62"/>
      <c r="W274" s="62"/>
      <c r="X274" s="63"/>
      <c r="Y274" s="62"/>
      <c r="Z274" s="62"/>
      <c r="AA274" s="62"/>
      <c r="AB274" s="62"/>
      <c r="AC274" s="63"/>
      <c r="AD274" s="62"/>
      <c r="AE274" s="62"/>
      <c r="AF274" s="62"/>
      <c r="AG274" s="63"/>
      <c r="AH274" s="62"/>
      <c r="AI274" s="62"/>
      <c r="AJ274" s="59"/>
      <c r="AK274" s="62"/>
      <c r="AL274" s="62"/>
      <c r="AM274" s="63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205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181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</row>
    <row r="275" spans="1:204" ht="45" customHeight="1" x14ac:dyDescent="0.25">
      <c r="A275" s="64" t="s">
        <v>150</v>
      </c>
      <c r="B275" s="52" t="s">
        <v>192</v>
      </c>
      <c r="C275" s="40" t="s">
        <v>122</v>
      </c>
      <c r="D275" s="40"/>
      <c r="E275" s="40"/>
      <c r="F275" s="40"/>
      <c r="G275" s="40"/>
      <c r="H275" s="41"/>
      <c r="I275" s="40"/>
      <c r="J275" s="47"/>
      <c r="K275" s="47"/>
      <c r="L275" s="69"/>
      <c r="M275" s="69"/>
      <c r="N275" s="69"/>
      <c r="O275" s="62"/>
      <c r="P275" s="62"/>
      <c r="Q275" s="62"/>
      <c r="R275" s="62"/>
      <c r="S275" s="62"/>
      <c r="T275" s="62"/>
      <c r="U275" s="62"/>
      <c r="V275" s="62"/>
      <c r="W275" s="62"/>
      <c r="X275" s="63"/>
      <c r="Y275" s="62"/>
      <c r="Z275" s="62"/>
      <c r="AA275" s="62"/>
      <c r="AB275" s="62"/>
      <c r="AC275" s="63"/>
      <c r="AD275" s="62"/>
      <c r="AE275" s="62"/>
      <c r="AF275" s="62"/>
      <c r="AG275" s="63"/>
      <c r="AH275" s="62"/>
      <c r="AI275" s="62"/>
      <c r="AJ275" s="59"/>
      <c r="AK275" s="62"/>
      <c r="AL275" s="62"/>
      <c r="AM275" s="63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205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181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</row>
    <row r="276" spans="1:204" ht="45" customHeight="1" x14ac:dyDescent="0.4">
      <c r="A276" s="125">
        <v>5</v>
      </c>
      <c r="B276" s="48" t="s">
        <v>152</v>
      </c>
      <c r="C276" s="40"/>
      <c r="D276" s="40"/>
      <c r="E276" s="40"/>
      <c r="F276" s="40"/>
      <c r="G276" s="40"/>
      <c r="H276" s="41"/>
      <c r="I276" s="89"/>
      <c r="J276" s="47"/>
      <c r="K276" s="47"/>
      <c r="L276" s="69"/>
      <c r="M276" s="69"/>
      <c r="N276" s="69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71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205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181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70"/>
      <c r="CQ276" s="70"/>
      <c r="CR276" s="70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</row>
    <row r="277" spans="1:204" ht="45" customHeight="1" x14ac:dyDescent="0.25">
      <c r="A277" s="64" t="s">
        <v>153</v>
      </c>
      <c r="B277" s="52" t="s">
        <v>154</v>
      </c>
      <c r="C277" s="40"/>
      <c r="D277" s="40"/>
      <c r="E277" s="40"/>
      <c r="F277" s="40"/>
      <c r="G277" s="40"/>
      <c r="H277" s="41"/>
      <c r="I277" s="40"/>
      <c r="J277" s="47"/>
      <c r="K277" s="47"/>
      <c r="L277" s="69"/>
      <c r="M277" s="69"/>
      <c r="N277" s="69"/>
      <c r="O277" s="62"/>
      <c r="P277" s="62"/>
      <c r="Q277" s="62"/>
      <c r="R277" s="62"/>
      <c r="S277" s="62"/>
      <c r="T277" s="62"/>
      <c r="U277" s="62"/>
      <c r="V277" s="62"/>
      <c r="W277" s="62"/>
      <c r="X277" s="63"/>
      <c r="Y277" s="62"/>
      <c r="Z277" s="62"/>
      <c r="AA277" s="62"/>
      <c r="AB277" s="62"/>
      <c r="AC277" s="63"/>
      <c r="AD277" s="62"/>
      <c r="AE277" s="62"/>
      <c r="AF277" s="62"/>
      <c r="AG277" s="63"/>
      <c r="AH277" s="62"/>
      <c r="AI277" s="62"/>
      <c r="AJ277" s="59"/>
      <c r="AK277" s="62"/>
      <c r="AL277" s="62"/>
      <c r="AM277" s="63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205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85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  <c r="CW277" s="128"/>
      <c r="CX277" s="128"/>
      <c r="CY277" s="128"/>
      <c r="CZ277" s="128"/>
      <c r="DA277" s="128"/>
      <c r="DB277" s="128"/>
      <c r="DC277" s="128"/>
      <c r="DD277" s="128"/>
      <c r="DE277" s="128"/>
      <c r="DF277" s="128"/>
      <c r="DG277" s="128"/>
      <c r="DH277" s="128"/>
      <c r="DI277" s="128"/>
      <c r="DJ277" s="128"/>
      <c r="DK277" s="128"/>
      <c r="DL277" s="128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  <c r="EC277" s="128"/>
      <c r="ED277" s="128"/>
      <c r="EE277" s="128"/>
      <c r="EF277" s="128"/>
      <c r="EG277" s="128"/>
      <c r="EH277" s="128"/>
      <c r="EI277" s="128"/>
      <c r="EJ277" s="128"/>
      <c r="EK277" s="130"/>
      <c r="EL277" s="130"/>
      <c r="EM277" s="130"/>
      <c r="EN277" s="130"/>
      <c r="EO277" s="130"/>
      <c r="EP277" s="130"/>
      <c r="EQ277" s="130"/>
      <c r="ER277" s="130"/>
      <c r="ES277" s="130"/>
      <c r="ET277" s="130"/>
      <c r="EU277" s="130"/>
      <c r="EV277" s="130"/>
      <c r="EW277" s="130"/>
      <c r="EX277" s="130"/>
      <c r="EY277" s="130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</row>
    <row r="278" spans="1:204" ht="45" customHeight="1" x14ac:dyDescent="0.25">
      <c r="A278" s="64" t="s">
        <v>155</v>
      </c>
      <c r="B278" s="52" t="s">
        <v>156</v>
      </c>
      <c r="C278" s="40"/>
      <c r="D278" s="40"/>
      <c r="E278" s="40"/>
      <c r="F278" s="40"/>
      <c r="G278" s="40"/>
      <c r="H278" s="41"/>
      <c r="I278" s="40"/>
      <c r="J278" s="47"/>
      <c r="K278" s="47"/>
      <c r="L278" s="69"/>
      <c r="M278" s="69"/>
      <c r="N278" s="69"/>
      <c r="O278" s="62"/>
      <c r="P278" s="62"/>
      <c r="Q278" s="62"/>
      <c r="R278" s="62"/>
      <c r="S278" s="62"/>
      <c r="T278" s="62"/>
      <c r="U278" s="62"/>
      <c r="V278" s="62"/>
      <c r="W278" s="62"/>
      <c r="X278" s="63"/>
      <c r="Y278" s="62"/>
      <c r="Z278" s="62"/>
      <c r="AA278" s="62"/>
      <c r="AB278" s="62"/>
      <c r="AC278" s="63"/>
      <c r="AD278" s="62"/>
      <c r="AE278" s="62"/>
      <c r="AF278" s="62"/>
      <c r="AG278" s="63"/>
      <c r="AH278" s="62"/>
      <c r="AI278" s="62"/>
      <c r="AJ278" s="59"/>
      <c r="AK278" s="62"/>
      <c r="AL278" s="62"/>
      <c r="AM278" s="63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205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85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  <c r="CW278" s="128"/>
      <c r="CX278" s="128"/>
      <c r="CY278" s="128"/>
      <c r="CZ278" s="128"/>
      <c r="DA278" s="128"/>
      <c r="DB278" s="128"/>
      <c r="DC278" s="128"/>
      <c r="DD278" s="128"/>
      <c r="DE278" s="128"/>
      <c r="DF278" s="128"/>
      <c r="DG278" s="128"/>
      <c r="DH278" s="128"/>
      <c r="DI278" s="128"/>
      <c r="DJ278" s="128"/>
      <c r="DK278" s="128"/>
      <c r="DL278" s="128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  <c r="EC278" s="128"/>
      <c r="ED278" s="128"/>
      <c r="EE278" s="128"/>
      <c r="EF278" s="128"/>
      <c r="EG278" s="128"/>
      <c r="EH278" s="128"/>
      <c r="EI278" s="128"/>
      <c r="EJ278" s="128"/>
      <c r="EK278" s="130"/>
      <c r="EL278" s="130"/>
      <c r="EM278" s="130"/>
      <c r="EN278" s="130"/>
      <c r="EO278" s="130"/>
      <c r="EP278" s="130"/>
      <c r="EQ278" s="130"/>
      <c r="ER278" s="130"/>
      <c r="ES278" s="130"/>
      <c r="ET278" s="130"/>
      <c r="EU278" s="130"/>
      <c r="EV278" s="130"/>
      <c r="EW278" s="130"/>
      <c r="EX278" s="130"/>
      <c r="EY278" s="130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</row>
    <row r="279" spans="1:204" ht="45" customHeight="1" x14ac:dyDescent="0.25">
      <c r="A279" s="64" t="s">
        <v>157</v>
      </c>
      <c r="B279" s="52" t="s">
        <v>158</v>
      </c>
      <c r="C279" s="40"/>
      <c r="D279" s="40"/>
      <c r="E279" s="40"/>
      <c r="F279" s="40"/>
      <c r="G279" s="40"/>
      <c r="H279" s="41"/>
      <c r="I279" s="40"/>
      <c r="J279" s="47"/>
      <c r="K279" s="47"/>
      <c r="L279" s="69"/>
      <c r="M279" s="69"/>
      <c r="N279" s="69"/>
      <c r="O279" s="62"/>
      <c r="P279" s="62"/>
      <c r="Q279" s="62"/>
      <c r="R279" s="62"/>
      <c r="S279" s="62"/>
      <c r="T279" s="62"/>
      <c r="U279" s="62"/>
      <c r="V279" s="62"/>
      <c r="W279" s="62"/>
      <c r="X279" s="63"/>
      <c r="Y279" s="62"/>
      <c r="Z279" s="62"/>
      <c r="AA279" s="62"/>
      <c r="AB279" s="62"/>
      <c r="AC279" s="63"/>
      <c r="AD279" s="62"/>
      <c r="AE279" s="62"/>
      <c r="AF279" s="62"/>
      <c r="AG279" s="63"/>
      <c r="AH279" s="62"/>
      <c r="AI279" s="62"/>
      <c r="AJ279" s="59"/>
      <c r="AK279" s="62"/>
      <c r="AL279" s="62"/>
      <c r="AM279" s="63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205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85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  <c r="CW279" s="128"/>
      <c r="CX279" s="128"/>
      <c r="CY279" s="128"/>
      <c r="CZ279" s="128"/>
      <c r="DA279" s="128"/>
      <c r="DB279" s="128"/>
      <c r="DC279" s="128"/>
      <c r="DD279" s="128"/>
      <c r="DE279" s="128"/>
      <c r="DF279" s="128"/>
      <c r="DG279" s="128"/>
      <c r="DH279" s="128"/>
      <c r="DI279" s="128"/>
      <c r="DJ279" s="128"/>
      <c r="DK279" s="128"/>
      <c r="DL279" s="128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  <c r="EC279" s="128"/>
      <c r="ED279" s="128"/>
      <c r="EE279" s="128"/>
      <c r="EF279" s="128"/>
      <c r="EG279" s="128"/>
      <c r="EH279" s="128"/>
      <c r="EI279" s="128"/>
      <c r="EJ279" s="128"/>
      <c r="EK279" s="130"/>
      <c r="EL279" s="130"/>
      <c r="EM279" s="130"/>
      <c r="EN279" s="130"/>
      <c r="EO279" s="130"/>
      <c r="EP279" s="130"/>
      <c r="EQ279" s="130"/>
      <c r="ER279" s="130"/>
      <c r="ES279" s="130"/>
      <c r="ET279" s="130"/>
      <c r="EU279" s="130"/>
      <c r="EV279" s="130"/>
      <c r="EW279" s="130"/>
      <c r="EX279" s="130"/>
      <c r="EY279" s="130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</row>
    <row r="280" spans="1:204" ht="45" customHeight="1" x14ac:dyDescent="0.25">
      <c r="A280" s="64" t="s">
        <v>159</v>
      </c>
      <c r="B280" s="52" t="s">
        <v>160</v>
      </c>
      <c r="C280" s="40"/>
      <c r="D280" s="40"/>
      <c r="E280" s="40"/>
      <c r="F280" s="40"/>
      <c r="G280" s="40"/>
      <c r="H280" s="41"/>
      <c r="I280" s="40"/>
      <c r="J280" s="47"/>
      <c r="K280" s="47"/>
      <c r="L280" s="69"/>
      <c r="M280" s="69"/>
      <c r="N280" s="69"/>
      <c r="O280" s="62"/>
      <c r="P280" s="62"/>
      <c r="Q280" s="62"/>
      <c r="R280" s="62"/>
      <c r="S280" s="62"/>
      <c r="T280" s="62"/>
      <c r="U280" s="62"/>
      <c r="V280" s="62"/>
      <c r="W280" s="62"/>
      <c r="X280" s="63"/>
      <c r="Y280" s="62"/>
      <c r="Z280" s="62"/>
      <c r="AA280" s="62"/>
      <c r="AB280" s="62"/>
      <c r="AC280" s="63"/>
      <c r="AD280" s="62"/>
      <c r="AE280" s="62"/>
      <c r="AF280" s="62"/>
      <c r="AG280" s="63"/>
      <c r="AH280" s="62"/>
      <c r="AI280" s="62"/>
      <c r="AJ280" s="59"/>
      <c r="AK280" s="62"/>
      <c r="AL280" s="62"/>
      <c r="AM280" s="63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205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85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  <c r="CW280" s="128"/>
      <c r="CX280" s="128"/>
      <c r="CY280" s="128"/>
      <c r="CZ280" s="128"/>
      <c r="DA280" s="128"/>
      <c r="DB280" s="128"/>
      <c r="DC280" s="128"/>
      <c r="DD280" s="128"/>
      <c r="DE280" s="128"/>
      <c r="DF280" s="128"/>
      <c r="DG280" s="128"/>
      <c r="DH280" s="128"/>
      <c r="DI280" s="128"/>
      <c r="DJ280" s="128"/>
      <c r="DK280" s="128"/>
      <c r="DL280" s="128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  <c r="EC280" s="128"/>
      <c r="ED280" s="128"/>
      <c r="EE280" s="128"/>
      <c r="EF280" s="128"/>
      <c r="EG280" s="128"/>
      <c r="EH280" s="128"/>
      <c r="EI280" s="128"/>
      <c r="EJ280" s="128"/>
      <c r="EK280" s="130"/>
      <c r="EL280" s="130"/>
      <c r="EM280" s="130"/>
      <c r="EN280" s="130"/>
      <c r="EO280" s="130"/>
      <c r="EP280" s="130"/>
      <c r="EQ280" s="130"/>
      <c r="ER280" s="130"/>
      <c r="ES280" s="130"/>
      <c r="ET280" s="130"/>
      <c r="EU280" s="130"/>
      <c r="EV280" s="130"/>
      <c r="EW280" s="130"/>
      <c r="EX280" s="130"/>
      <c r="EY280" s="130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</row>
    <row r="281" spans="1:204" ht="45" customHeight="1" x14ac:dyDescent="0.25">
      <c r="A281" s="64" t="s">
        <v>161</v>
      </c>
      <c r="B281" s="52" t="s">
        <v>162</v>
      </c>
      <c r="C281" s="40"/>
      <c r="D281" s="40"/>
      <c r="E281" s="40"/>
      <c r="F281" s="40"/>
      <c r="G281" s="40"/>
      <c r="H281" s="41"/>
      <c r="I281" s="40"/>
      <c r="J281" s="47"/>
      <c r="K281" s="47"/>
      <c r="L281" s="69"/>
      <c r="M281" s="69"/>
      <c r="N281" s="69"/>
      <c r="O281" s="62"/>
      <c r="P281" s="62"/>
      <c r="Q281" s="62"/>
      <c r="R281" s="62"/>
      <c r="S281" s="62"/>
      <c r="T281" s="62"/>
      <c r="U281" s="62"/>
      <c r="V281" s="62"/>
      <c r="W281" s="62"/>
      <c r="X281" s="63"/>
      <c r="Y281" s="62"/>
      <c r="Z281" s="62"/>
      <c r="AA281" s="62"/>
      <c r="AB281" s="62"/>
      <c r="AC281" s="63"/>
      <c r="AD281" s="62"/>
      <c r="AE281" s="62"/>
      <c r="AF281" s="62"/>
      <c r="AG281" s="63"/>
      <c r="AH281" s="62"/>
      <c r="AI281" s="62"/>
      <c r="AJ281" s="59"/>
      <c r="AK281" s="62"/>
      <c r="AL281" s="62"/>
      <c r="AM281" s="63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205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85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  <c r="EC281" s="128"/>
      <c r="ED281" s="128"/>
      <c r="EE281" s="128"/>
      <c r="EF281" s="128"/>
      <c r="EG281" s="128"/>
      <c r="EH281" s="128"/>
      <c r="EI281" s="128"/>
      <c r="EJ281" s="128"/>
      <c r="EK281" s="130"/>
      <c r="EL281" s="130"/>
      <c r="EM281" s="130"/>
      <c r="EN281" s="130"/>
      <c r="EO281" s="130"/>
      <c r="EP281" s="130"/>
      <c r="EQ281" s="130"/>
      <c r="ER281" s="130"/>
      <c r="ES281" s="130"/>
      <c r="ET281" s="130"/>
      <c r="EU281" s="130"/>
      <c r="EV281" s="130"/>
      <c r="EW281" s="130"/>
      <c r="EX281" s="130"/>
      <c r="EY281" s="130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</row>
    <row r="282" spans="1:204" ht="45" customHeight="1" x14ac:dyDescent="0.25">
      <c r="A282" s="64" t="s">
        <v>163</v>
      </c>
      <c r="B282" s="52" t="s">
        <v>164</v>
      </c>
      <c r="C282" s="40"/>
      <c r="D282" s="40"/>
      <c r="E282" s="40"/>
      <c r="F282" s="40"/>
      <c r="G282" s="40"/>
      <c r="H282" s="41"/>
      <c r="I282" s="40"/>
      <c r="J282" s="47"/>
      <c r="K282" s="47"/>
      <c r="L282" s="69"/>
      <c r="M282" s="69"/>
      <c r="N282" s="69"/>
      <c r="O282" s="62"/>
      <c r="P282" s="62"/>
      <c r="Q282" s="62"/>
      <c r="R282" s="62"/>
      <c r="S282" s="62"/>
      <c r="T282" s="62"/>
      <c r="U282" s="62"/>
      <c r="V282" s="62"/>
      <c r="W282" s="62"/>
      <c r="X282" s="63"/>
      <c r="Y282" s="62"/>
      <c r="Z282" s="62"/>
      <c r="AA282" s="62"/>
      <c r="AB282" s="62"/>
      <c r="AC282" s="63"/>
      <c r="AD282" s="62"/>
      <c r="AE282" s="62"/>
      <c r="AF282" s="62"/>
      <c r="AG282" s="63"/>
      <c r="AH282" s="62"/>
      <c r="AI282" s="62"/>
      <c r="AJ282" s="59"/>
      <c r="AK282" s="62"/>
      <c r="AL282" s="62"/>
      <c r="AM282" s="63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205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85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  <c r="CW282" s="128"/>
      <c r="CX282" s="128"/>
      <c r="CY282" s="128"/>
      <c r="CZ282" s="128"/>
      <c r="DA282" s="128"/>
      <c r="DB282" s="128"/>
      <c r="DC282" s="128"/>
      <c r="DD282" s="128"/>
      <c r="DE282" s="128"/>
      <c r="DF282" s="128"/>
      <c r="DG282" s="128"/>
      <c r="DH282" s="128"/>
      <c r="DI282" s="128"/>
      <c r="DJ282" s="128"/>
      <c r="DK282" s="128"/>
      <c r="DL282" s="128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  <c r="EC282" s="128"/>
      <c r="ED282" s="128"/>
      <c r="EE282" s="128"/>
      <c r="EF282" s="128"/>
      <c r="EG282" s="128"/>
      <c r="EH282" s="128"/>
      <c r="EI282" s="128"/>
      <c r="EJ282" s="128"/>
      <c r="EK282" s="130"/>
      <c r="EL282" s="130"/>
      <c r="EM282" s="130"/>
      <c r="EN282" s="130"/>
      <c r="EO282" s="130"/>
      <c r="EP282" s="130"/>
      <c r="EQ282" s="130"/>
      <c r="ER282" s="130"/>
      <c r="ES282" s="130"/>
      <c r="ET282" s="130"/>
      <c r="EU282" s="130"/>
      <c r="EV282" s="130"/>
      <c r="EW282" s="130"/>
      <c r="EX282" s="130"/>
      <c r="EY282" s="130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</row>
    <row r="283" spans="1:204" ht="33" customHeight="1" x14ac:dyDescent="0.25">
      <c r="A283" s="64" t="s">
        <v>165</v>
      </c>
      <c r="B283" s="52" t="s">
        <v>175</v>
      </c>
      <c r="C283" s="40" t="s">
        <v>106</v>
      </c>
      <c r="D283" s="40"/>
      <c r="E283" s="40"/>
      <c r="F283" s="40"/>
      <c r="G283" s="40"/>
      <c r="H283" s="41">
        <v>1</v>
      </c>
      <c r="I283" s="40"/>
      <c r="J283" s="47"/>
      <c r="K283" s="47"/>
      <c r="L283" s="69"/>
      <c r="M283" s="69"/>
      <c r="N283" s="69"/>
      <c r="O283" s="62"/>
      <c r="P283" s="62"/>
      <c r="Q283" s="62"/>
      <c r="R283" s="62"/>
      <c r="S283" s="62"/>
      <c r="T283" s="62"/>
      <c r="U283" s="62"/>
      <c r="V283" s="62"/>
      <c r="W283" s="62"/>
      <c r="X283" s="63"/>
      <c r="Y283" s="62"/>
      <c r="Z283" s="62"/>
      <c r="AA283" s="62"/>
      <c r="AB283" s="62"/>
      <c r="AC283" s="63"/>
      <c r="AD283" s="62"/>
      <c r="AE283" s="62"/>
      <c r="AF283" s="62"/>
      <c r="AG283" s="63"/>
      <c r="AH283" s="62"/>
      <c r="AI283" s="62"/>
      <c r="AJ283" s="59"/>
      <c r="AK283" s="62"/>
      <c r="AL283" s="62"/>
      <c r="AM283" s="63"/>
      <c r="AN283" s="47"/>
      <c r="AO283" s="47"/>
      <c r="AP283" s="47"/>
      <c r="AQ283" s="47"/>
      <c r="AR283" s="47"/>
      <c r="AS283" s="128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205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85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  <c r="EC283" s="128"/>
      <c r="ED283" s="128"/>
      <c r="EE283" s="128"/>
      <c r="EF283" s="128"/>
      <c r="EG283" s="128"/>
      <c r="EH283" s="128"/>
      <c r="EI283" s="128"/>
      <c r="EJ283" s="128"/>
      <c r="EK283" s="130"/>
      <c r="EL283" s="130"/>
      <c r="EM283" s="130"/>
      <c r="EN283" s="130"/>
      <c r="EO283" s="130"/>
      <c r="EP283" s="130"/>
      <c r="EQ283" s="130"/>
      <c r="ER283" s="130"/>
      <c r="ES283" s="130"/>
      <c r="ET283" s="130"/>
      <c r="EU283" s="130"/>
      <c r="EV283" s="130"/>
      <c r="EW283" s="130"/>
      <c r="EX283" s="130"/>
      <c r="EY283" s="130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</row>
    <row r="284" spans="1:204" ht="33" customHeight="1" x14ac:dyDescent="0.25">
      <c r="A284" s="126">
        <v>6</v>
      </c>
      <c r="B284" s="48" t="s">
        <v>169</v>
      </c>
      <c r="C284" s="49"/>
      <c r="D284" s="49"/>
      <c r="E284" s="49"/>
      <c r="F284" s="49"/>
      <c r="G284" s="49"/>
      <c r="H284" s="49"/>
      <c r="I284" s="40"/>
      <c r="J284" s="47"/>
      <c r="K284" s="47"/>
      <c r="L284" s="69"/>
      <c r="M284" s="69"/>
      <c r="N284" s="69"/>
      <c r="O284" s="62"/>
      <c r="P284" s="62"/>
      <c r="Q284" s="62"/>
      <c r="R284" s="62"/>
      <c r="S284" s="62"/>
      <c r="T284" s="62"/>
      <c r="U284" s="62"/>
      <c r="V284" s="62"/>
      <c r="W284" s="62"/>
      <c r="X284" s="63"/>
      <c r="Y284" s="62"/>
      <c r="Z284" s="62"/>
      <c r="AA284" s="62"/>
      <c r="AB284" s="62"/>
      <c r="AC284" s="63"/>
      <c r="AD284" s="62"/>
      <c r="AE284" s="62"/>
      <c r="AF284" s="62"/>
      <c r="AG284" s="63"/>
      <c r="AH284" s="62"/>
      <c r="AI284" s="62"/>
      <c r="AJ284" s="59"/>
      <c r="AK284" s="62"/>
      <c r="AL284" s="62"/>
      <c r="AM284" s="63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205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181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128"/>
      <c r="EL284" s="128"/>
      <c r="EM284" s="128"/>
      <c r="EN284" s="128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130"/>
      <c r="FJ284" s="130"/>
      <c r="FK284" s="130"/>
      <c r="FL284" s="130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</row>
    <row r="285" spans="1:204" ht="33" customHeight="1" x14ac:dyDescent="0.25">
      <c r="A285" s="126">
        <v>6</v>
      </c>
      <c r="B285" s="48" t="s">
        <v>176</v>
      </c>
      <c r="C285" s="49"/>
      <c r="D285" s="49"/>
      <c r="E285" s="49"/>
      <c r="F285" s="49"/>
      <c r="G285" s="49"/>
      <c r="H285" s="49"/>
      <c r="I285" s="40"/>
      <c r="J285" s="47"/>
      <c r="K285" s="47"/>
      <c r="L285" s="69"/>
      <c r="M285" s="69"/>
      <c r="N285" s="69"/>
      <c r="O285" s="62"/>
      <c r="P285" s="62"/>
      <c r="Q285" s="62"/>
      <c r="R285" s="62"/>
      <c r="S285" s="62"/>
      <c r="T285" s="62"/>
      <c r="U285" s="62"/>
      <c r="V285" s="62"/>
      <c r="W285" s="62"/>
      <c r="X285" s="63"/>
      <c r="Y285" s="62"/>
      <c r="Z285" s="62"/>
      <c r="AA285" s="62"/>
      <c r="AB285" s="62"/>
      <c r="AC285" s="63"/>
      <c r="AD285" s="62"/>
      <c r="AE285" s="62"/>
      <c r="AF285" s="62"/>
      <c r="AG285" s="63"/>
      <c r="AH285" s="62"/>
      <c r="AI285" s="62"/>
      <c r="AJ285" s="59"/>
      <c r="AK285" s="62"/>
      <c r="AL285" s="62"/>
      <c r="AM285" s="63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205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181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</row>
    <row r="286" spans="1:204" ht="33" customHeight="1" x14ac:dyDescent="0.45">
      <c r="J286" s="100"/>
      <c r="K286" s="100"/>
      <c r="L286" s="107"/>
      <c r="M286" s="107"/>
      <c r="N286" s="107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/>
      <c r="EK286" s="100"/>
      <c r="EL286" s="100"/>
      <c r="EM286" s="100"/>
      <c r="EN286" s="100"/>
      <c r="EO286"/>
      <c r="EP286" s="100"/>
      <c r="EQ286" s="100"/>
      <c r="ER286" s="100"/>
      <c r="ES286" s="100"/>
      <c r="ET286" s="100"/>
      <c r="EU286" s="100"/>
      <c r="EV286" s="100"/>
      <c r="EW286" s="100"/>
      <c r="EX286" s="100"/>
      <c r="EY286" s="100"/>
      <c r="EZ286" s="100"/>
      <c r="FA286" s="100"/>
      <c r="FB286" s="100"/>
      <c r="FC286" s="100"/>
      <c r="FD286" s="100"/>
      <c r="FE286" s="100"/>
      <c r="FF286" s="100"/>
      <c r="FG286" s="100"/>
      <c r="FH286" s="100"/>
      <c r="FI286" s="100"/>
      <c r="FJ286" s="100"/>
      <c r="FK286" s="100"/>
      <c r="FL286" s="100"/>
      <c r="FM286" s="100"/>
      <c r="FN286" s="100"/>
      <c r="FO286" s="100"/>
      <c r="FP286" s="100"/>
      <c r="FQ286" s="100"/>
      <c r="FR286" s="100"/>
      <c r="FS286" s="100"/>
      <c r="FT286" s="100"/>
      <c r="FU286" s="100"/>
      <c r="FV286" s="100"/>
      <c r="FW286" s="100"/>
      <c r="FX286" s="100"/>
      <c r="FY286" s="100"/>
      <c r="FZ286" s="100"/>
      <c r="GA286" s="100"/>
      <c r="GB286" s="100"/>
      <c r="GC286" s="100"/>
      <c r="GD286" s="100"/>
      <c r="GE286" s="100"/>
      <c r="GF286" s="100"/>
      <c r="GG286" s="100"/>
      <c r="GH286" s="100"/>
      <c r="GI286" s="100"/>
      <c r="GJ286" s="100"/>
      <c r="GK286" s="100"/>
      <c r="GL286" s="100"/>
      <c r="GM286" s="100"/>
      <c r="GN286" s="100"/>
      <c r="GO286" s="100"/>
      <c r="GP286" s="100"/>
      <c r="GQ286" s="100"/>
    </row>
    <row r="287" spans="1:204" s="16" customFormat="1" ht="39" customHeight="1" x14ac:dyDescent="0.45">
      <c r="A287" s="537" t="s">
        <v>5</v>
      </c>
      <c r="B287" s="540" t="s">
        <v>6</v>
      </c>
      <c r="C287" s="516" t="s">
        <v>7</v>
      </c>
      <c r="D287" s="137"/>
      <c r="E287" s="137"/>
      <c r="F287" s="137"/>
      <c r="G287" s="137"/>
      <c r="H287" s="516" t="s">
        <v>8</v>
      </c>
      <c r="I287" s="516" t="s">
        <v>9</v>
      </c>
      <c r="J287" s="519" t="s">
        <v>10</v>
      </c>
      <c r="K287" s="519"/>
      <c r="L287" s="519"/>
      <c r="M287" s="519"/>
      <c r="N287" s="519"/>
      <c r="O287" s="519"/>
      <c r="P287" s="519"/>
      <c r="Q287" s="519"/>
      <c r="R287" s="519"/>
      <c r="S287" s="519"/>
      <c r="T287" s="519"/>
      <c r="U287" s="519"/>
      <c r="V287" s="519"/>
      <c r="W287" s="519"/>
      <c r="X287" s="519"/>
      <c r="Y287" s="519"/>
      <c r="Z287" s="524" t="s">
        <v>11</v>
      </c>
      <c r="AA287" s="524"/>
      <c r="AB287" s="524"/>
      <c r="AC287" s="524"/>
      <c r="AD287" s="524"/>
      <c r="AE287" s="524"/>
      <c r="AF287" s="524"/>
      <c r="AG287" s="524"/>
      <c r="AH287" s="524"/>
      <c r="AI287" s="524"/>
      <c r="AJ287" s="524"/>
      <c r="AK287" s="524"/>
      <c r="AL287" s="524"/>
      <c r="AM287" s="524"/>
      <c r="AN287" s="524"/>
      <c r="AO287" s="524"/>
      <c r="AP287" s="524"/>
      <c r="AQ287" s="524"/>
      <c r="AR287" s="524"/>
      <c r="AS287" s="524"/>
      <c r="AT287" s="524"/>
      <c r="AU287" s="524"/>
      <c r="AV287" s="524"/>
      <c r="AW287" s="524"/>
      <c r="AX287" s="524"/>
      <c r="AY287" s="524"/>
      <c r="AZ287" s="524"/>
      <c r="BA287" s="524"/>
      <c r="BB287" s="524"/>
      <c r="BC287" s="524"/>
      <c r="BD287" s="524"/>
      <c r="BE287" s="524"/>
      <c r="BF287" s="524"/>
      <c r="BG287" s="524"/>
      <c r="BH287" s="524"/>
      <c r="BI287" s="524"/>
      <c r="BJ287" s="524"/>
      <c r="BK287" s="524"/>
      <c r="BL287" s="524"/>
      <c r="BM287" s="524"/>
      <c r="BN287" s="524"/>
      <c r="BO287" s="524"/>
      <c r="BP287" s="524"/>
      <c r="BQ287" s="524"/>
      <c r="BR287" s="524"/>
      <c r="BS287" s="524"/>
      <c r="BT287" s="524"/>
      <c r="BU287" s="524"/>
      <c r="BV287" s="524"/>
      <c r="BW287" s="524"/>
      <c r="BX287" s="524"/>
      <c r="BY287" s="524"/>
      <c r="BZ287" s="524"/>
      <c r="CA287" s="524"/>
      <c r="CB287" s="524"/>
      <c r="CC287" s="524"/>
      <c r="CD287" s="524"/>
      <c r="CE287" s="524"/>
      <c r="CF287" s="525" t="s">
        <v>12</v>
      </c>
      <c r="CG287" s="525"/>
      <c r="CH287" s="525"/>
      <c r="CI287" s="525"/>
      <c r="CJ287" s="525"/>
      <c r="CK287" s="525"/>
      <c r="CL287" s="525"/>
      <c r="CM287" s="525"/>
      <c r="CN287" s="525"/>
      <c r="CO287" s="525"/>
      <c r="CP287" s="525"/>
      <c r="CQ287" s="525"/>
      <c r="CR287" s="525"/>
      <c r="CS287" s="525"/>
      <c r="CT287" s="525"/>
      <c r="CU287" s="525"/>
      <c r="CV287" s="525"/>
      <c r="CW287" s="525"/>
      <c r="CX287" s="525"/>
      <c r="CY287" s="525"/>
      <c r="CZ287" s="525"/>
      <c r="DA287" s="525"/>
      <c r="DB287" s="525"/>
      <c r="DC287" s="525"/>
      <c r="DD287" s="525"/>
      <c r="DE287" s="525"/>
      <c r="DF287" s="525"/>
      <c r="DG287" s="525"/>
      <c r="DH287" s="525"/>
      <c r="DI287" s="525"/>
      <c r="DJ287" s="525"/>
      <c r="DK287" s="525"/>
      <c r="DL287" s="525"/>
      <c r="DM287" s="525"/>
      <c r="DN287" s="525"/>
      <c r="DO287" s="525"/>
      <c r="DP287" s="525"/>
      <c r="DQ287" s="525"/>
      <c r="DR287" s="525"/>
      <c r="DS287" s="525"/>
      <c r="DT287" s="525"/>
      <c r="DU287" s="525"/>
      <c r="DV287" s="525"/>
      <c r="DW287" s="525"/>
      <c r="DX287" s="525"/>
      <c r="DY287" s="525"/>
      <c r="DZ287" s="525"/>
      <c r="EA287" s="525"/>
      <c r="EB287" s="525"/>
      <c r="EC287" s="525"/>
      <c r="ED287" s="525"/>
      <c r="EE287" s="525"/>
      <c r="EF287" s="525"/>
      <c r="EG287" s="525"/>
      <c r="EH287" s="525"/>
      <c r="EI287" s="525"/>
      <c r="EJ287" s="525"/>
      <c r="EK287" s="519" t="s">
        <v>13</v>
      </c>
      <c r="EL287" s="519"/>
      <c r="EM287" s="519"/>
      <c r="EN287" s="519"/>
      <c r="EO287" s="519"/>
      <c r="EP287" s="519"/>
      <c r="EQ287" s="519"/>
      <c r="ER287" s="519"/>
      <c r="ES287" s="519"/>
      <c r="ET287" s="519"/>
      <c r="EU287" s="519"/>
      <c r="EV287" s="519"/>
      <c r="EW287" s="519"/>
      <c r="EX287" s="519"/>
      <c r="EY287" s="519"/>
      <c r="EZ287" s="519"/>
      <c r="FA287" s="519"/>
      <c r="FB287" s="519"/>
      <c r="FC287" s="519"/>
      <c r="FD287" s="519"/>
      <c r="FE287" s="519"/>
      <c r="FF287" s="519"/>
      <c r="FG287" s="519"/>
      <c r="FH287" s="519"/>
      <c r="FI287" s="519"/>
      <c r="FJ287" s="519"/>
      <c r="FK287" s="519"/>
      <c r="FL287" s="519"/>
      <c r="FM287" s="519"/>
      <c r="FN287" s="519"/>
      <c r="FO287" s="519"/>
      <c r="FP287" s="519"/>
      <c r="FQ287" s="519"/>
      <c r="FR287" s="519"/>
      <c r="FS287" s="519"/>
      <c r="FT287" s="519"/>
      <c r="FU287" s="519"/>
      <c r="FV287" s="519"/>
      <c r="FW287" s="519"/>
      <c r="FX287" s="519"/>
      <c r="FY287" s="519"/>
      <c r="FZ287" s="519"/>
      <c r="GA287" s="519"/>
      <c r="GB287" s="519"/>
      <c r="GC287" s="519"/>
      <c r="GD287" s="519"/>
      <c r="GE287" s="519"/>
      <c r="GF287" s="519"/>
      <c r="GG287" s="519"/>
      <c r="GH287" s="519"/>
      <c r="GI287" s="519"/>
      <c r="GJ287" s="519"/>
      <c r="GK287" s="519"/>
      <c r="GL287" s="519"/>
      <c r="GM287" s="519"/>
      <c r="GN287" s="519"/>
      <c r="GO287" s="519"/>
      <c r="GP287" s="519"/>
      <c r="GQ287" s="519"/>
      <c r="GR287" s="547" t="s">
        <v>14</v>
      </c>
      <c r="GS287" s="15"/>
      <c r="GT287" s="15"/>
      <c r="GU287" s="15"/>
      <c r="GV287" s="15"/>
    </row>
    <row r="288" spans="1:204" s="19" customFormat="1" ht="42" customHeight="1" x14ac:dyDescent="0.4">
      <c r="A288" s="538"/>
      <c r="B288" s="540"/>
      <c r="C288" s="517"/>
      <c r="D288" s="138"/>
      <c r="E288" s="138"/>
      <c r="F288" s="138"/>
      <c r="G288" s="138"/>
      <c r="H288" s="517"/>
      <c r="I288" s="517"/>
      <c r="J288" s="17" t="s">
        <v>15</v>
      </c>
      <c r="K288" s="528" t="s">
        <v>16</v>
      </c>
      <c r="L288" s="529"/>
      <c r="M288" s="529"/>
      <c r="N288" s="529"/>
      <c r="O288" s="530"/>
      <c r="P288" s="531" t="s">
        <v>17</v>
      </c>
      <c r="Q288" s="532"/>
      <c r="R288" s="532"/>
      <c r="S288" s="532"/>
      <c r="T288" s="533"/>
      <c r="U288" s="531" t="s">
        <v>18</v>
      </c>
      <c r="V288" s="532"/>
      <c r="W288" s="532"/>
      <c r="X288" s="532"/>
      <c r="Y288" s="533"/>
      <c r="Z288" s="531" t="s">
        <v>19</v>
      </c>
      <c r="AA288" s="532"/>
      <c r="AB288" s="532"/>
      <c r="AC288" s="532"/>
      <c r="AD288" s="533"/>
      <c r="AE288" s="531" t="s">
        <v>20</v>
      </c>
      <c r="AF288" s="532"/>
      <c r="AG288" s="532"/>
      <c r="AH288" s="532"/>
      <c r="AI288" s="533"/>
      <c r="AJ288" s="531" t="s">
        <v>21</v>
      </c>
      <c r="AK288" s="532"/>
      <c r="AL288" s="532"/>
      <c r="AM288" s="532"/>
      <c r="AN288" s="533"/>
      <c r="AO288" s="531" t="s">
        <v>22</v>
      </c>
      <c r="AP288" s="532"/>
      <c r="AQ288" s="532"/>
      <c r="AR288" s="532"/>
      <c r="AS288" s="533"/>
      <c r="AT288" s="531" t="s">
        <v>23</v>
      </c>
      <c r="AU288" s="532"/>
      <c r="AV288" s="532"/>
      <c r="AW288" s="532"/>
      <c r="AX288" s="533"/>
      <c r="AY288" s="531" t="s">
        <v>24</v>
      </c>
      <c r="AZ288" s="532"/>
      <c r="BA288" s="532"/>
      <c r="BB288" s="532"/>
      <c r="BC288" s="533"/>
      <c r="BD288" s="531" t="s">
        <v>25</v>
      </c>
      <c r="BE288" s="532"/>
      <c r="BF288" s="532"/>
      <c r="BG288" s="532"/>
      <c r="BH288" s="533"/>
      <c r="BI288" s="531" t="s">
        <v>26</v>
      </c>
      <c r="BJ288" s="532"/>
      <c r="BK288" s="532"/>
      <c r="BL288" s="532"/>
      <c r="BM288" s="533"/>
      <c r="BN288" s="531" t="s">
        <v>15</v>
      </c>
      <c r="BO288" s="532"/>
      <c r="BP288" s="532"/>
      <c r="BQ288" s="532"/>
      <c r="BR288" s="531" t="s">
        <v>16</v>
      </c>
      <c r="BS288" s="532"/>
      <c r="BT288" s="532"/>
      <c r="BU288" s="532"/>
      <c r="BV288" s="533"/>
      <c r="BW288" s="531" t="s">
        <v>17</v>
      </c>
      <c r="BX288" s="532"/>
      <c r="BY288" s="532"/>
      <c r="BZ288" s="532"/>
      <c r="CA288" s="533"/>
      <c r="CB288" s="531" t="s">
        <v>18</v>
      </c>
      <c r="CC288" s="532"/>
      <c r="CD288" s="532"/>
      <c r="CE288" s="532"/>
      <c r="CF288" s="541" t="s">
        <v>27</v>
      </c>
      <c r="CG288" s="542"/>
      <c r="CH288" s="542"/>
      <c r="CI288" s="542"/>
      <c r="CJ288" s="543"/>
      <c r="CK288" s="541" t="s">
        <v>20</v>
      </c>
      <c r="CL288" s="542"/>
      <c r="CM288" s="542"/>
      <c r="CN288" s="542"/>
      <c r="CO288" s="541" t="s">
        <v>21</v>
      </c>
      <c r="CP288" s="542"/>
      <c r="CQ288" s="542"/>
      <c r="CR288" s="542"/>
      <c r="CS288" s="541" t="s">
        <v>22</v>
      </c>
      <c r="CT288" s="542"/>
      <c r="CU288" s="542"/>
      <c r="CV288" s="542"/>
      <c r="CW288" s="543"/>
      <c r="CX288" s="541" t="s">
        <v>23</v>
      </c>
      <c r="CY288" s="542"/>
      <c r="CZ288" s="542"/>
      <c r="DA288" s="542"/>
      <c r="DB288" s="543"/>
      <c r="DC288" s="541" t="s">
        <v>24</v>
      </c>
      <c r="DD288" s="542"/>
      <c r="DE288" s="542"/>
      <c r="DF288" s="542"/>
      <c r="DG288" s="543"/>
      <c r="DH288" s="541" t="s">
        <v>25</v>
      </c>
      <c r="DI288" s="542"/>
      <c r="DJ288" s="542"/>
      <c r="DK288" s="542"/>
      <c r="DL288" s="543"/>
      <c r="DM288" s="541" t="s">
        <v>26</v>
      </c>
      <c r="DN288" s="542"/>
      <c r="DO288" s="542"/>
      <c r="DP288" s="542"/>
      <c r="DQ288" s="543"/>
      <c r="DR288" s="541" t="s">
        <v>15</v>
      </c>
      <c r="DS288" s="542"/>
      <c r="DT288" s="542"/>
      <c r="DU288" s="542"/>
      <c r="DV288" s="543"/>
      <c r="DW288" s="541" t="s">
        <v>16</v>
      </c>
      <c r="DX288" s="542"/>
      <c r="DY288" s="542"/>
      <c r="DZ288" s="542"/>
      <c r="EA288" s="543"/>
      <c r="EB288" s="541" t="s">
        <v>17</v>
      </c>
      <c r="EC288" s="542"/>
      <c r="ED288" s="542"/>
      <c r="EE288" s="542"/>
      <c r="EF288" s="541" t="s">
        <v>18</v>
      </c>
      <c r="EG288" s="542"/>
      <c r="EH288" s="542"/>
      <c r="EI288" s="542"/>
      <c r="EJ288" s="543"/>
      <c r="EK288" s="531" t="s">
        <v>27</v>
      </c>
      <c r="EL288" s="532"/>
      <c r="EM288" s="532"/>
      <c r="EN288" s="532"/>
      <c r="EO288" s="533"/>
      <c r="EP288" s="531" t="s">
        <v>20</v>
      </c>
      <c r="EQ288" s="532"/>
      <c r="ER288" s="532"/>
      <c r="ES288" s="532"/>
      <c r="ET288" s="531" t="s">
        <v>21</v>
      </c>
      <c r="EU288" s="532"/>
      <c r="EV288" s="532"/>
      <c r="EW288" s="532"/>
      <c r="EX288" s="533"/>
      <c r="EY288" s="531" t="s">
        <v>22</v>
      </c>
      <c r="EZ288" s="532"/>
      <c r="FA288" s="532"/>
      <c r="FB288" s="532"/>
      <c r="FC288" s="533"/>
      <c r="FD288" s="531" t="s">
        <v>23</v>
      </c>
      <c r="FE288" s="532"/>
      <c r="FF288" s="532"/>
      <c r="FG288" s="532"/>
      <c r="FH288" s="533"/>
      <c r="FI288" s="531" t="s">
        <v>24</v>
      </c>
      <c r="FJ288" s="532"/>
      <c r="FK288" s="532"/>
      <c r="FL288" s="532"/>
      <c r="FM288" s="533"/>
      <c r="FN288" s="531" t="s">
        <v>25</v>
      </c>
      <c r="FO288" s="532"/>
      <c r="FP288" s="532"/>
      <c r="FQ288" s="532"/>
      <c r="FR288" s="533"/>
      <c r="FS288" s="544" t="s">
        <v>26</v>
      </c>
      <c r="FT288" s="545"/>
      <c r="FU288" s="545"/>
      <c r="FV288" s="545"/>
      <c r="FW288" s="546"/>
      <c r="FX288" s="534" t="s">
        <v>15</v>
      </c>
      <c r="FY288" s="535"/>
      <c r="FZ288" s="535"/>
      <c r="GA288" s="535"/>
      <c r="GB288" s="536"/>
      <c r="GC288" s="534" t="s">
        <v>16</v>
      </c>
      <c r="GD288" s="535"/>
      <c r="GE288" s="535"/>
      <c r="GF288" s="535"/>
      <c r="GG288" s="536"/>
      <c r="GH288" s="534" t="s">
        <v>17</v>
      </c>
      <c r="GI288" s="535"/>
      <c r="GJ288" s="535"/>
      <c r="GK288" s="535"/>
      <c r="GL288" s="536"/>
      <c r="GM288" s="534" t="s">
        <v>18</v>
      </c>
      <c r="GN288" s="535"/>
      <c r="GO288" s="535"/>
      <c r="GP288" s="535"/>
      <c r="GQ288" s="536"/>
      <c r="GR288" s="548"/>
      <c r="GS288" s="18"/>
      <c r="GT288" s="18"/>
      <c r="GU288" s="18"/>
      <c r="GV288" s="18"/>
    </row>
    <row r="289" spans="1:204" s="29" customFormat="1" ht="105" customHeight="1" x14ac:dyDescent="0.3">
      <c r="A289" s="539"/>
      <c r="B289" s="540"/>
      <c r="C289" s="518"/>
      <c r="D289" s="139"/>
      <c r="E289" s="139"/>
      <c r="F289" s="139"/>
      <c r="G289" s="139"/>
      <c r="H289" s="518"/>
      <c r="I289" s="518"/>
      <c r="J289" s="20" t="s">
        <v>28</v>
      </c>
      <c r="K289" s="20" t="s">
        <v>29</v>
      </c>
      <c r="L289" s="20" t="s">
        <v>30</v>
      </c>
      <c r="M289" s="20" t="s">
        <v>31</v>
      </c>
      <c r="N289" s="20" t="s">
        <v>32</v>
      </c>
      <c r="O289" s="20" t="s">
        <v>33</v>
      </c>
      <c r="P289" s="20" t="s">
        <v>34</v>
      </c>
      <c r="Q289" s="20" t="s">
        <v>35</v>
      </c>
      <c r="R289" s="20" t="s">
        <v>36</v>
      </c>
      <c r="S289" s="20" t="s">
        <v>37</v>
      </c>
      <c r="T289" s="20" t="s">
        <v>38</v>
      </c>
      <c r="U289" s="20" t="s">
        <v>39</v>
      </c>
      <c r="V289" s="20" t="s">
        <v>40</v>
      </c>
      <c r="W289" s="20" t="s">
        <v>41</v>
      </c>
      <c r="X289" s="20" t="s">
        <v>42</v>
      </c>
      <c r="Y289" s="20" t="s">
        <v>43</v>
      </c>
      <c r="Z289" s="20" t="s">
        <v>44</v>
      </c>
      <c r="AA289" s="20" t="s">
        <v>45</v>
      </c>
      <c r="AB289" s="20" t="s">
        <v>46</v>
      </c>
      <c r="AC289" s="20" t="s">
        <v>47</v>
      </c>
      <c r="AD289" s="20" t="s">
        <v>48</v>
      </c>
      <c r="AE289" s="20" t="s">
        <v>49</v>
      </c>
      <c r="AF289" s="20" t="s">
        <v>50</v>
      </c>
      <c r="AG289" s="20" t="s">
        <v>51</v>
      </c>
      <c r="AH289" s="20" t="s">
        <v>52</v>
      </c>
      <c r="AI289" s="20" t="s">
        <v>53</v>
      </c>
      <c r="AJ289" s="170" t="s">
        <v>39</v>
      </c>
      <c r="AK289" s="20" t="s">
        <v>40</v>
      </c>
      <c r="AL289" s="20" t="s">
        <v>41</v>
      </c>
      <c r="AM289" s="20" t="s">
        <v>42</v>
      </c>
      <c r="AN289" s="20" t="s">
        <v>43</v>
      </c>
      <c r="AO289" s="20" t="s">
        <v>44</v>
      </c>
      <c r="AP289" s="20" t="s">
        <v>45</v>
      </c>
      <c r="AQ289" s="20" t="s">
        <v>46</v>
      </c>
      <c r="AR289" s="20" t="s">
        <v>47</v>
      </c>
      <c r="AS289" s="20" t="s">
        <v>54</v>
      </c>
      <c r="AT289" s="20" t="s">
        <v>34</v>
      </c>
      <c r="AU289" s="20" t="s">
        <v>35</v>
      </c>
      <c r="AV289" s="20" t="s">
        <v>36</v>
      </c>
      <c r="AW289" s="20" t="s">
        <v>37</v>
      </c>
      <c r="AX289" s="20" t="s">
        <v>55</v>
      </c>
      <c r="AY289" s="20" t="s">
        <v>56</v>
      </c>
      <c r="AZ289" s="20" t="s">
        <v>57</v>
      </c>
      <c r="BA289" s="20" t="s">
        <v>58</v>
      </c>
      <c r="BB289" s="20" t="s">
        <v>59</v>
      </c>
      <c r="BC289" s="20" t="s">
        <v>60</v>
      </c>
      <c r="BD289" s="20" t="s">
        <v>44</v>
      </c>
      <c r="BE289" s="20" t="s">
        <v>45</v>
      </c>
      <c r="BF289" s="20" t="s">
        <v>46</v>
      </c>
      <c r="BG289" s="20" t="s">
        <v>47</v>
      </c>
      <c r="BH289" s="20" t="s">
        <v>48</v>
      </c>
      <c r="BI289" s="214" t="s">
        <v>49</v>
      </c>
      <c r="BJ289" s="20" t="s">
        <v>50</v>
      </c>
      <c r="BK289" s="20" t="s">
        <v>51</v>
      </c>
      <c r="BL289" s="20" t="s">
        <v>52</v>
      </c>
      <c r="BM289" s="20" t="s">
        <v>61</v>
      </c>
      <c r="BN289" s="20" t="s">
        <v>29</v>
      </c>
      <c r="BO289" s="20" t="s">
        <v>30</v>
      </c>
      <c r="BP289" s="20" t="s">
        <v>31</v>
      </c>
      <c r="BQ289" s="20" t="s">
        <v>62</v>
      </c>
      <c r="BR289" s="20" t="s">
        <v>63</v>
      </c>
      <c r="BS289" s="20" t="s">
        <v>64</v>
      </c>
      <c r="BT289" s="20" t="s">
        <v>65</v>
      </c>
      <c r="BU289" s="20" t="s">
        <v>66</v>
      </c>
      <c r="BV289" s="20" t="s">
        <v>67</v>
      </c>
      <c r="BW289" s="20" t="s">
        <v>39</v>
      </c>
      <c r="BX289" s="20" t="s">
        <v>40</v>
      </c>
      <c r="BY289" s="20" t="s">
        <v>41</v>
      </c>
      <c r="BZ289" s="20" t="s">
        <v>42</v>
      </c>
      <c r="CA289" s="177" t="s">
        <v>28</v>
      </c>
      <c r="CB289" s="20" t="s">
        <v>29</v>
      </c>
      <c r="CC289" s="20" t="s">
        <v>30</v>
      </c>
      <c r="CD289" s="20" t="s">
        <v>31</v>
      </c>
      <c r="CE289" s="20" t="s">
        <v>68</v>
      </c>
      <c r="CF289" s="20" t="s">
        <v>49</v>
      </c>
      <c r="CG289" s="20" t="s">
        <v>69</v>
      </c>
      <c r="CH289" s="20" t="s">
        <v>70</v>
      </c>
      <c r="CI289" s="20" t="s">
        <v>71</v>
      </c>
      <c r="CJ289" s="20" t="s">
        <v>55</v>
      </c>
      <c r="CK289" s="20" t="s">
        <v>29</v>
      </c>
      <c r="CL289" s="20" t="s">
        <v>72</v>
      </c>
      <c r="CM289" s="20" t="s">
        <v>73</v>
      </c>
      <c r="CN289" s="20" t="s">
        <v>74</v>
      </c>
      <c r="CO289" s="20" t="s">
        <v>29</v>
      </c>
      <c r="CP289" s="20" t="s">
        <v>72</v>
      </c>
      <c r="CQ289" s="20" t="s">
        <v>73</v>
      </c>
      <c r="CR289" s="20" t="s">
        <v>75</v>
      </c>
      <c r="CS289" s="20" t="s">
        <v>34</v>
      </c>
      <c r="CT289" s="20" t="s">
        <v>76</v>
      </c>
      <c r="CU289" s="20" t="s">
        <v>77</v>
      </c>
      <c r="CV289" s="20" t="s">
        <v>78</v>
      </c>
      <c r="CW289" s="20" t="s">
        <v>79</v>
      </c>
      <c r="CX289" s="20" t="s">
        <v>39</v>
      </c>
      <c r="CY289" s="20" t="s">
        <v>80</v>
      </c>
      <c r="CZ289" s="20" t="s">
        <v>81</v>
      </c>
      <c r="DA289" s="20" t="s">
        <v>82</v>
      </c>
      <c r="DB289" s="20" t="s">
        <v>61</v>
      </c>
      <c r="DC289" s="20" t="s">
        <v>83</v>
      </c>
      <c r="DD289" s="20" t="s">
        <v>84</v>
      </c>
      <c r="DE289" s="20" t="s">
        <v>85</v>
      </c>
      <c r="DF289" s="20" t="s">
        <v>86</v>
      </c>
      <c r="DG289" s="20" t="s">
        <v>87</v>
      </c>
      <c r="DH289" s="20" t="s">
        <v>34</v>
      </c>
      <c r="DI289" s="20" t="s">
        <v>76</v>
      </c>
      <c r="DJ289" s="20" t="s">
        <v>77</v>
      </c>
      <c r="DK289" s="20" t="s">
        <v>78</v>
      </c>
      <c r="DL289" s="20" t="s">
        <v>67</v>
      </c>
      <c r="DM289" s="20" t="s">
        <v>56</v>
      </c>
      <c r="DN289" s="20" t="s">
        <v>88</v>
      </c>
      <c r="DO289" s="20" t="s">
        <v>89</v>
      </c>
      <c r="DP289" s="20" t="s">
        <v>90</v>
      </c>
      <c r="DQ289" s="20" t="s">
        <v>28</v>
      </c>
      <c r="DR289" s="20" t="s">
        <v>63</v>
      </c>
      <c r="DS289" s="20" t="s">
        <v>91</v>
      </c>
      <c r="DT289" s="20" t="s">
        <v>92</v>
      </c>
      <c r="DU289" s="20" t="s">
        <v>93</v>
      </c>
      <c r="DV289" s="20" t="s">
        <v>54</v>
      </c>
      <c r="DW289" s="20" t="s">
        <v>49</v>
      </c>
      <c r="DX289" s="20" t="s">
        <v>69</v>
      </c>
      <c r="DY289" s="20" t="s">
        <v>70</v>
      </c>
      <c r="DZ289" s="20" t="s">
        <v>71</v>
      </c>
      <c r="EA289" s="20" t="s">
        <v>55</v>
      </c>
      <c r="EB289" s="20" t="s">
        <v>29</v>
      </c>
      <c r="EC289" s="20" t="s">
        <v>72</v>
      </c>
      <c r="ED289" s="20" t="s">
        <v>73</v>
      </c>
      <c r="EE289" s="20" t="s">
        <v>94</v>
      </c>
      <c r="EF289" s="20" t="s">
        <v>63</v>
      </c>
      <c r="EG289" s="20" t="s">
        <v>91</v>
      </c>
      <c r="EH289" s="20" t="s">
        <v>92</v>
      </c>
      <c r="EI289" s="20" t="s">
        <v>93</v>
      </c>
      <c r="EJ289" s="20" t="s">
        <v>48</v>
      </c>
      <c r="EK289" s="20" t="s">
        <v>39</v>
      </c>
      <c r="EL289" s="20" t="s">
        <v>80</v>
      </c>
      <c r="EM289" s="20" t="s">
        <v>81</v>
      </c>
      <c r="EN289" s="20" t="s">
        <v>82</v>
      </c>
      <c r="EO289" s="20" t="s">
        <v>61</v>
      </c>
      <c r="EP289" s="20" t="s">
        <v>83</v>
      </c>
      <c r="EQ289" s="20" t="s">
        <v>84</v>
      </c>
      <c r="ER289" s="20" t="s">
        <v>85</v>
      </c>
      <c r="ES289" s="20" t="s">
        <v>86</v>
      </c>
      <c r="ET289" s="20" t="s">
        <v>83</v>
      </c>
      <c r="EU289" s="20" t="s">
        <v>84</v>
      </c>
      <c r="EV289" s="20" t="s">
        <v>85</v>
      </c>
      <c r="EW289" s="20" t="s">
        <v>86</v>
      </c>
      <c r="EX289" s="20" t="s">
        <v>33</v>
      </c>
      <c r="EY289" s="20" t="s">
        <v>49</v>
      </c>
      <c r="EZ289" s="20" t="s">
        <v>69</v>
      </c>
      <c r="FA289" s="20" t="s">
        <v>70</v>
      </c>
      <c r="FB289" s="20" t="s">
        <v>71</v>
      </c>
      <c r="FC289" s="20" t="s">
        <v>38</v>
      </c>
      <c r="FD289" s="20" t="s">
        <v>49</v>
      </c>
      <c r="FE289" s="20" t="s">
        <v>69</v>
      </c>
      <c r="FF289" s="20" t="s">
        <v>70</v>
      </c>
      <c r="FG289" s="20" t="s">
        <v>71</v>
      </c>
      <c r="FH289" s="20" t="s">
        <v>38</v>
      </c>
      <c r="FI289" s="20" t="s">
        <v>56</v>
      </c>
      <c r="FJ289" s="20" t="s">
        <v>88</v>
      </c>
      <c r="FK289" s="20" t="s">
        <v>89</v>
      </c>
      <c r="FL289" s="20" t="s">
        <v>90</v>
      </c>
      <c r="FM289" s="20" t="s">
        <v>28</v>
      </c>
      <c r="FN289" s="21"/>
      <c r="FO289" s="22"/>
      <c r="FP289" s="22"/>
      <c r="FQ289" s="22"/>
      <c r="FR289" s="23"/>
      <c r="FS289" s="24"/>
      <c r="FT289" s="25"/>
      <c r="FU289" s="25"/>
      <c r="FV289" s="25"/>
      <c r="FW289" s="26"/>
      <c r="FX289" s="24"/>
      <c r="FY289" s="25"/>
      <c r="FZ289" s="25"/>
      <c r="GA289" s="25"/>
      <c r="GB289" s="26"/>
      <c r="GC289" s="24"/>
      <c r="GD289" s="25"/>
      <c r="GE289" s="25"/>
      <c r="GF289" s="25"/>
      <c r="GG289" s="26"/>
      <c r="GH289" s="24"/>
      <c r="GI289" s="25"/>
      <c r="GJ289" s="25"/>
      <c r="GK289" s="25"/>
      <c r="GL289" s="26"/>
      <c r="GM289" s="24"/>
      <c r="GN289" s="25"/>
      <c r="GO289" s="25"/>
      <c r="GP289" s="25"/>
      <c r="GQ289" s="26"/>
      <c r="GR289" s="549"/>
      <c r="GS289" s="28"/>
      <c r="GT289" s="28"/>
      <c r="GU289" s="28"/>
      <c r="GV289" s="28"/>
    </row>
    <row r="290" spans="1:204" s="29" customFormat="1" ht="135" customHeight="1" x14ac:dyDescent="0.3">
      <c r="A290" s="78"/>
      <c r="B290" s="128" t="s">
        <v>194</v>
      </c>
      <c r="C290" s="31"/>
      <c r="D290" s="31"/>
      <c r="E290" s="31"/>
      <c r="F290" s="31"/>
      <c r="G290" s="31"/>
      <c r="H290" s="32"/>
      <c r="I290" s="33"/>
      <c r="J290" s="80"/>
      <c r="K290" s="21"/>
      <c r="L290" s="22"/>
      <c r="M290" s="22"/>
      <c r="N290" s="22"/>
      <c r="O290" s="22"/>
      <c r="P290" s="21"/>
      <c r="Q290" s="22"/>
      <c r="R290" s="22"/>
      <c r="S290" s="22"/>
      <c r="T290" s="23"/>
      <c r="U290" s="21"/>
      <c r="V290" s="22"/>
      <c r="W290" s="22"/>
      <c r="X290" s="22"/>
      <c r="Y290" s="23"/>
      <c r="Z290" s="21"/>
      <c r="AA290" s="22"/>
      <c r="AB290" s="22"/>
      <c r="AC290" s="22"/>
      <c r="AD290" s="23"/>
      <c r="AE290" s="21"/>
      <c r="AF290" s="22"/>
      <c r="AG290" s="22"/>
      <c r="AH290" s="22"/>
      <c r="AI290" s="23"/>
      <c r="AJ290" s="171"/>
      <c r="AK290" s="22"/>
      <c r="AL290" s="22"/>
      <c r="AM290" s="22"/>
      <c r="AN290" s="23"/>
      <c r="AO290" s="21"/>
      <c r="AP290" s="22"/>
      <c r="AQ290" s="22"/>
      <c r="AR290" s="22"/>
      <c r="AS290" s="23"/>
      <c r="AT290" s="21"/>
      <c r="AU290" s="22"/>
      <c r="AV290" s="22"/>
      <c r="AW290" s="22"/>
      <c r="AX290" s="23"/>
      <c r="AY290" s="21"/>
      <c r="AZ290" s="22"/>
      <c r="BA290" s="22"/>
      <c r="BB290" s="22"/>
      <c r="BC290" s="23"/>
      <c r="BD290" s="21"/>
      <c r="BE290" s="22"/>
      <c r="BF290" s="22"/>
      <c r="BG290" s="22"/>
      <c r="BH290" s="23"/>
      <c r="BI290" s="215"/>
      <c r="BJ290" s="22"/>
      <c r="BK290" s="22"/>
      <c r="BL290" s="22"/>
      <c r="BM290" s="23"/>
      <c r="BN290" s="21"/>
      <c r="BO290" s="22"/>
      <c r="BP290" s="22"/>
      <c r="BQ290" s="22"/>
      <c r="BR290" s="21"/>
      <c r="BS290" s="22"/>
      <c r="BT290" s="22"/>
      <c r="BU290" s="22"/>
      <c r="BV290" s="23"/>
      <c r="BW290" s="21"/>
      <c r="BX290" s="22"/>
      <c r="BY290" s="22"/>
      <c r="BZ290" s="22"/>
      <c r="CA290" s="178"/>
      <c r="CB290" s="21"/>
      <c r="CC290" s="22"/>
      <c r="CD290" s="22"/>
      <c r="CE290" s="22"/>
      <c r="CF290" s="21"/>
      <c r="CG290" s="22"/>
      <c r="CH290" s="22"/>
      <c r="CI290" s="22"/>
      <c r="CJ290" s="23"/>
      <c r="CK290" s="21"/>
      <c r="CL290" s="22"/>
      <c r="CM290" s="22"/>
      <c r="CN290" s="22"/>
      <c r="CO290" s="21"/>
      <c r="CP290" s="22"/>
      <c r="CQ290" s="22"/>
      <c r="CR290" s="22"/>
      <c r="CS290" s="21"/>
      <c r="CT290" s="22"/>
      <c r="CU290" s="22"/>
      <c r="CV290" s="22"/>
      <c r="CW290" s="23"/>
      <c r="CX290" s="21"/>
      <c r="CY290" s="22"/>
      <c r="CZ290" s="22"/>
      <c r="DA290" s="22"/>
      <c r="DB290" s="23"/>
      <c r="DC290" s="21"/>
      <c r="DD290" s="22"/>
      <c r="DE290" s="22"/>
      <c r="DF290" s="22"/>
      <c r="DG290" s="23"/>
      <c r="DH290" s="21"/>
      <c r="DI290" s="22"/>
      <c r="DJ290" s="22"/>
      <c r="DK290" s="22"/>
      <c r="DL290" s="23"/>
      <c r="DM290" s="21"/>
      <c r="DN290" s="22"/>
      <c r="DO290" s="22"/>
      <c r="DP290" s="22"/>
      <c r="DQ290" s="23"/>
      <c r="DR290" s="21"/>
      <c r="DS290" s="22"/>
      <c r="DT290" s="22"/>
      <c r="DU290" s="22"/>
      <c r="DV290" s="23"/>
      <c r="DW290" s="21"/>
      <c r="DX290" s="22"/>
      <c r="DY290" s="22"/>
      <c r="DZ290" s="22"/>
      <c r="EA290" s="23"/>
      <c r="EB290" s="21"/>
      <c r="EC290" s="22"/>
      <c r="ED290" s="22"/>
      <c r="EE290" s="22"/>
      <c r="EF290" s="21"/>
      <c r="EG290" s="22"/>
      <c r="EH290" s="22"/>
      <c r="EI290" s="22"/>
      <c r="EJ290" s="23"/>
      <c r="EK290" s="21"/>
      <c r="EL290" s="22"/>
      <c r="EM290" s="22"/>
      <c r="EN290" s="22"/>
      <c r="EO290" s="23"/>
      <c r="EP290" s="21"/>
      <c r="EQ290" s="22"/>
      <c r="ER290" s="22"/>
      <c r="ES290" s="22"/>
      <c r="ET290" s="21"/>
      <c r="EU290" s="22"/>
      <c r="EV290" s="22"/>
      <c r="EW290" s="22"/>
      <c r="EX290" s="23"/>
      <c r="EY290" s="21"/>
      <c r="EZ290" s="22"/>
      <c r="FA290" s="22"/>
      <c r="FB290" s="22"/>
      <c r="FC290" s="23"/>
      <c r="FD290" s="21"/>
      <c r="FE290" s="22"/>
      <c r="FF290" s="22"/>
      <c r="FG290" s="22"/>
      <c r="FH290" s="23"/>
      <c r="FI290" s="21"/>
      <c r="FJ290" s="22"/>
      <c r="FK290" s="22"/>
      <c r="FL290" s="22"/>
      <c r="FM290" s="23"/>
      <c r="FN290" s="21"/>
      <c r="FO290" s="22"/>
      <c r="FP290" s="22"/>
      <c r="FQ290" s="22"/>
      <c r="FR290" s="23"/>
      <c r="FS290" s="21"/>
      <c r="FT290" s="22"/>
      <c r="FU290" s="22"/>
      <c r="FV290" s="22"/>
      <c r="FW290" s="23"/>
      <c r="FX290" s="21"/>
      <c r="FY290" s="22"/>
      <c r="FZ290" s="22"/>
      <c r="GA290" s="22"/>
      <c r="GB290" s="23"/>
      <c r="GC290" s="21"/>
      <c r="GD290" s="22"/>
      <c r="GE290" s="22"/>
      <c r="GF290" s="22"/>
      <c r="GG290" s="23"/>
      <c r="GH290" s="21"/>
      <c r="GI290" s="22"/>
      <c r="GJ290" s="22"/>
      <c r="GK290" s="22"/>
      <c r="GL290" s="23"/>
      <c r="GM290" s="21"/>
      <c r="GN290" s="22"/>
      <c r="GO290" s="22"/>
      <c r="GP290" s="22"/>
      <c r="GQ290" s="23"/>
      <c r="GR290" s="81"/>
      <c r="GS290" s="28"/>
      <c r="GT290" s="28"/>
      <c r="GU290" s="28"/>
      <c r="GV290" s="28"/>
    </row>
    <row r="291" spans="1:204" ht="45" customHeight="1" x14ac:dyDescent="0.4">
      <c r="A291" s="38">
        <v>1</v>
      </c>
      <c r="B291" s="48" t="s">
        <v>195</v>
      </c>
      <c r="C291" s="89"/>
      <c r="D291" s="89"/>
      <c r="E291" s="89"/>
      <c r="F291" s="89"/>
      <c r="G291" s="89"/>
      <c r="H291" s="89"/>
      <c r="I291" s="89"/>
      <c r="J291" s="47"/>
      <c r="K291" s="47"/>
      <c r="L291" s="69"/>
      <c r="M291" s="69"/>
      <c r="N291" s="69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71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205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181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</row>
    <row r="292" spans="1:204" ht="45" customHeight="1" x14ac:dyDescent="0.25">
      <c r="A292" s="123" t="s">
        <v>196</v>
      </c>
      <c r="B292" s="52" t="s">
        <v>154</v>
      </c>
      <c r="C292" s="49"/>
      <c r="D292" s="49"/>
      <c r="E292" s="49"/>
      <c r="F292" s="49"/>
      <c r="G292" s="49"/>
      <c r="H292" s="49"/>
      <c r="I292" s="40"/>
      <c r="J292" s="47"/>
      <c r="K292" s="47"/>
      <c r="L292" s="69"/>
      <c r="M292" s="69"/>
      <c r="N292" s="69"/>
      <c r="O292" s="62"/>
      <c r="P292" s="62"/>
      <c r="Q292" s="62"/>
      <c r="R292" s="62"/>
      <c r="S292" s="62"/>
      <c r="T292" s="62"/>
      <c r="U292" s="62"/>
      <c r="V292" s="62"/>
      <c r="W292" s="62"/>
      <c r="X292" s="63"/>
      <c r="Y292" s="62"/>
      <c r="Z292" s="62"/>
      <c r="AA292" s="62"/>
      <c r="AB292" s="62"/>
      <c r="AC292" s="66"/>
      <c r="AD292" s="65"/>
      <c r="AE292" s="65"/>
      <c r="AF292" s="65"/>
      <c r="AG292" s="66"/>
      <c r="AH292" s="65"/>
      <c r="AI292" s="65"/>
      <c r="AJ292" s="59"/>
      <c r="AK292" s="65"/>
      <c r="AL292" s="65"/>
      <c r="AM292" s="66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47"/>
      <c r="AX292" s="47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221"/>
      <c r="BJ292" s="132"/>
      <c r="BK292" s="132"/>
      <c r="BL292" s="132"/>
      <c r="BM292" s="132"/>
      <c r="BN292" s="132"/>
      <c r="BO292" s="132"/>
      <c r="BP292" s="132"/>
      <c r="BQ292" s="132"/>
      <c r="BR292" s="132"/>
      <c r="BS292" s="132"/>
      <c r="BT292" s="132"/>
      <c r="BU292" s="132"/>
      <c r="BV292" s="132"/>
      <c r="BW292" s="132"/>
      <c r="BX292" s="132"/>
      <c r="BY292" s="132"/>
      <c r="BZ292" s="132"/>
      <c r="CA292" s="186"/>
      <c r="CB292" s="133"/>
      <c r="CC292" s="133"/>
      <c r="CD292" s="133"/>
      <c r="CE292" s="133"/>
      <c r="CF292" s="133"/>
      <c r="CG292" s="133"/>
      <c r="CH292" s="133"/>
      <c r="CI292" s="133"/>
      <c r="CJ292" s="133"/>
      <c r="CK292" s="133"/>
      <c r="CL292" s="133"/>
      <c r="CM292" s="133"/>
      <c r="CN292" s="133"/>
      <c r="CO292" s="133"/>
      <c r="CP292" s="133"/>
      <c r="CQ292" s="133"/>
      <c r="CR292" s="133"/>
      <c r="CS292" s="133"/>
      <c r="CT292" s="133"/>
      <c r="CU292" s="133"/>
      <c r="CV292" s="133"/>
      <c r="CW292" s="133"/>
      <c r="CX292" s="133"/>
      <c r="CY292" s="133"/>
      <c r="CZ292" s="133"/>
      <c r="DA292" s="133"/>
      <c r="DB292" s="133"/>
      <c r="DC292" s="133"/>
      <c r="DD292" s="133"/>
      <c r="DE292" s="133"/>
      <c r="DF292" s="133"/>
      <c r="DG292" s="133"/>
      <c r="DH292" s="133"/>
      <c r="DI292" s="133"/>
      <c r="DJ292" s="133"/>
      <c r="DK292" s="133"/>
      <c r="DL292" s="133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</row>
    <row r="293" spans="1:204" ht="45" customHeight="1" x14ac:dyDescent="0.25">
      <c r="A293" s="123" t="s">
        <v>197</v>
      </c>
      <c r="B293" s="52" t="s">
        <v>156</v>
      </c>
      <c r="C293" s="49"/>
      <c r="D293" s="49"/>
      <c r="E293" s="49"/>
      <c r="F293" s="49"/>
      <c r="G293" s="49"/>
      <c r="H293" s="49"/>
      <c r="I293" s="40"/>
      <c r="J293" s="47"/>
      <c r="K293" s="47"/>
      <c r="L293" s="69"/>
      <c r="M293" s="69"/>
      <c r="N293" s="69"/>
      <c r="O293" s="62"/>
      <c r="P293" s="62"/>
      <c r="Q293" s="62"/>
      <c r="R293" s="62"/>
      <c r="S293" s="62"/>
      <c r="T293" s="62"/>
      <c r="U293" s="62"/>
      <c r="V293" s="62"/>
      <c r="W293" s="62"/>
      <c r="X293" s="63"/>
      <c r="Y293" s="62"/>
      <c r="Z293" s="62"/>
      <c r="AA293" s="62"/>
      <c r="AB293" s="62"/>
      <c r="AC293" s="66"/>
      <c r="AD293" s="65"/>
      <c r="AE293" s="65"/>
      <c r="AF293" s="65"/>
      <c r="AG293" s="66"/>
      <c r="AH293" s="65"/>
      <c r="AI293" s="65"/>
      <c r="AJ293" s="59"/>
      <c r="AK293" s="65"/>
      <c r="AL293" s="65"/>
      <c r="AM293" s="66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47"/>
      <c r="AX293" s="47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221"/>
      <c r="BJ293" s="132"/>
      <c r="BK293" s="132"/>
      <c r="BL293" s="132"/>
      <c r="BM293" s="132"/>
      <c r="BN293" s="132"/>
      <c r="BO293" s="132"/>
      <c r="BP293" s="132"/>
      <c r="BQ293" s="132"/>
      <c r="BR293" s="132"/>
      <c r="BS293" s="132"/>
      <c r="BT293" s="132"/>
      <c r="BU293" s="132"/>
      <c r="BV293" s="132"/>
      <c r="BW293" s="132"/>
      <c r="BX293" s="132"/>
      <c r="BY293" s="132"/>
      <c r="BZ293" s="132"/>
      <c r="CA293" s="186"/>
      <c r="CB293" s="133"/>
      <c r="CC293" s="133"/>
      <c r="CD293" s="133"/>
      <c r="CE293" s="133"/>
      <c r="CF293" s="133"/>
      <c r="CG293" s="133"/>
      <c r="CH293" s="133"/>
      <c r="CI293" s="133"/>
      <c r="CJ293" s="133"/>
      <c r="CK293" s="133"/>
      <c r="CL293" s="133"/>
      <c r="CM293" s="133"/>
      <c r="CN293" s="133"/>
      <c r="CO293" s="133"/>
      <c r="CP293" s="133"/>
      <c r="CQ293" s="133"/>
      <c r="CR293" s="133"/>
      <c r="CS293" s="133"/>
      <c r="CT293" s="133"/>
      <c r="CU293" s="133"/>
      <c r="CV293" s="133"/>
      <c r="CW293" s="133"/>
      <c r="CX293" s="133"/>
      <c r="CY293" s="133"/>
      <c r="CZ293" s="133"/>
      <c r="DA293" s="133"/>
      <c r="DB293" s="133"/>
      <c r="DC293" s="133"/>
      <c r="DD293" s="133"/>
      <c r="DE293" s="133"/>
      <c r="DF293" s="133"/>
      <c r="DG293" s="133"/>
      <c r="DH293" s="133"/>
      <c r="DI293" s="133"/>
      <c r="DJ293" s="133"/>
      <c r="DK293" s="133"/>
      <c r="DL293" s="133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</row>
    <row r="294" spans="1:204" ht="45" customHeight="1" x14ac:dyDescent="0.25">
      <c r="A294" s="123" t="s">
        <v>198</v>
      </c>
      <c r="B294" s="52" t="s">
        <v>199</v>
      </c>
      <c r="C294" s="49"/>
      <c r="D294" s="49"/>
      <c r="E294" s="49"/>
      <c r="F294" s="49"/>
      <c r="G294" s="49"/>
      <c r="H294" s="49"/>
      <c r="I294" s="40"/>
      <c r="J294" s="47"/>
      <c r="K294" s="47"/>
      <c r="L294" s="69"/>
      <c r="M294" s="69"/>
      <c r="N294" s="69"/>
      <c r="O294" s="62"/>
      <c r="P294" s="62"/>
      <c r="Q294" s="62"/>
      <c r="R294" s="62"/>
      <c r="S294" s="62"/>
      <c r="T294" s="62"/>
      <c r="U294" s="62"/>
      <c r="V294" s="62"/>
      <c r="W294" s="62"/>
      <c r="X294" s="63"/>
      <c r="Y294" s="62"/>
      <c r="Z294" s="62"/>
      <c r="AA294" s="62"/>
      <c r="AB294" s="62"/>
      <c r="AC294" s="66"/>
      <c r="AD294" s="65"/>
      <c r="AE294" s="65"/>
      <c r="AF294" s="65"/>
      <c r="AG294" s="66"/>
      <c r="AH294" s="65"/>
      <c r="AI294" s="65"/>
      <c r="AJ294" s="59"/>
      <c r="AK294" s="65"/>
      <c r="AL294" s="65"/>
      <c r="AM294" s="66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47"/>
      <c r="AX294" s="47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221"/>
      <c r="BJ294" s="132"/>
      <c r="BK294" s="132"/>
      <c r="BL294" s="132"/>
      <c r="BM294" s="132"/>
      <c r="BN294" s="132"/>
      <c r="BO294" s="132"/>
      <c r="BP294" s="132"/>
      <c r="BQ294" s="132"/>
      <c r="BR294" s="132"/>
      <c r="BS294" s="132"/>
      <c r="BT294" s="132"/>
      <c r="BU294" s="132"/>
      <c r="BV294" s="132"/>
      <c r="BW294" s="132"/>
      <c r="BX294" s="132"/>
      <c r="BY294" s="132"/>
      <c r="BZ294" s="132"/>
      <c r="CA294" s="186"/>
      <c r="CB294" s="132"/>
      <c r="CC294" s="132"/>
      <c r="CD294" s="132"/>
      <c r="CE294" s="132"/>
      <c r="CF294" s="133"/>
      <c r="CG294" s="133"/>
      <c r="CH294" s="133"/>
      <c r="CI294" s="133"/>
      <c r="CJ294" s="133"/>
      <c r="CK294" s="133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  <c r="DA294" s="133"/>
      <c r="DB294" s="133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</row>
    <row r="295" spans="1:204" ht="45" customHeight="1" x14ac:dyDescent="0.25">
      <c r="A295" s="123" t="s">
        <v>200</v>
      </c>
      <c r="B295" s="52" t="s">
        <v>162</v>
      </c>
      <c r="C295" s="49"/>
      <c r="D295" s="49"/>
      <c r="E295" s="49"/>
      <c r="F295" s="49"/>
      <c r="G295" s="49"/>
      <c r="H295" s="49"/>
      <c r="I295" s="40"/>
      <c r="J295" s="47"/>
      <c r="K295" s="47"/>
      <c r="L295" s="69"/>
      <c r="M295" s="69"/>
      <c r="N295" s="69"/>
      <c r="O295" s="62"/>
      <c r="P295" s="62"/>
      <c r="Q295" s="62"/>
      <c r="R295" s="62"/>
      <c r="S295" s="62"/>
      <c r="T295" s="62"/>
      <c r="U295" s="62"/>
      <c r="V295" s="62"/>
      <c r="W295" s="62"/>
      <c r="X295" s="63"/>
      <c r="Y295" s="62"/>
      <c r="Z295" s="62"/>
      <c r="AA295" s="62"/>
      <c r="AB295" s="62"/>
      <c r="AC295" s="66"/>
      <c r="AD295" s="65"/>
      <c r="AE295" s="65"/>
      <c r="AF295" s="65"/>
      <c r="AG295" s="66"/>
      <c r="AH295" s="65"/>
      <c r="AI295" s="65"/>
      <c r="AJ295" s="59"/>
      <c r="AK295" s="65"/>
      <c r="AL295" s="65"/>
      <c r="AM295" s="66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205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47"/>
      <c r="CA295" s="181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132"/>
      <c r="CT295" s="132"/>
      <c r="CU295" s="132"/>
      <c r="CV295" s="132"/>
      <c r="CW295" s="132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132"/>
      <c r="FJ295" s="132"/>
      <c r="FK295" s="132"/>
      <c r="FL295" s="132"/>
      <c r="FM295" s="132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</row>
    <row r="296" spans="1:204" ht="45" customHeight="1" x14ac:dyDescent="0.25">
      <c r="A296" s="123" t="s">
        <v>201</v>
      </c>
      <c r="B296" s="52" t="s">
        <v>164</v>
      </c>
      <c r="C296" s="49"/>
      <c r="D296" s="49"/>
      <c r="E296" s="49"/>
      <c r="F296" s="49"/>
      <c r="G296" s="49"/>
      <c r="H296" s="49"/>
      <c r="I296" s="40"/>
      <c r="J296" s="47"/>
      <c r="K296" s="47"/>
      <c r="L296" s="69"/>
      <c r="M296" s="69"/>
      <c r="N296" s="69"/>
      <c r="O296" s="62"/>
      <c r="P296" s="62"/>
      <c r="Q296" s="62"/>
      <c r="R296" s="62"/>
      <c r="S296" s="62"/>
      <c r="T296" s="62"/>
      <c r="U296" s="62"/>
      <c r="V296" s="62"/>
      <c r="W296" s="62"/>
      <c r="X296" s="63"/>
      <c r="Y296" s="62"/>
      <c r="Z296" s="62"/>
      <c r="AA296" s="62"/>
      <c r="AB296" s="62"/>
      <c r="AC296" s="66"/>
      <c r="AD296" s="65"/>
      <c r="AE296" s="65"/>
      <c r="AF296" s="65"/>
      <c r="AG296" s="66"/>
      <c r="AH296" s="65"/>
      <c r="AI296" s="65"/>
      <c r="AJ296" s="59"/>
      <c r="AK296" s="65"/>
      <c r="AL296" s="65"/>
      <c r="AM296" s="66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205"/>
      <c r="BJ296" s="131"/>
      <c r="BK296" s="47"/>
      <c r="BL296" s="47"/>
      <c r="BM296" s="47"/>
      <c r="BN296" s="132"/>
      <c r="BO296" s="132"/>
      <c r="BP296" s="132"/>
      <c r="BQ296" s="132"/>
      <c r="BR296" s="132"/>
      <c r="BS296" s="132"/>
      <c r="BT296" s="132"/>
      <c r="BU296" s="132"/>
      <c r="BV296" s="132"/>
      <c r="BW296" s="132"/>
      <c r="BX296" s="132"/>
      <c r="BY296" s="132"/>
      <c r="BZ296" s="47"/>
      <c r="CA296" s="181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132"/>
      <c r="FJ296" s="132"/>
      <c r="FK296" s="132"/>
      <c r="FL296" s="132"/>
      <c r="FM296" s="132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</row>
    <row r="297" spans="1:204" ht="45" customHeight="1" x14ac:dyDescent="0.25">
      <c r="A297" s="38">
        <v>2</v>
      </c>
      <c r="B297" s="48" t="s">
        <v>202</v>
      </c>
      <c r="C297" s="49"/>
      <c r="D297" s="49"/>
      <c r="E297" s="49"/>
      <c r="F297" s="49"/>
      <c r="G297" s="49"/>
      <c r="H297" s="49"/>
      <c r="I297" s="40"/>
      <c r="J297" s="47"/>
      <c r="K297" s="47"/>
      <c r="L297" s="69"/>
      <c r="M297" s="69"/>
      <c r="N297" s="69"/>
      <c r="O297" s="62"/>
      <c r="P297" s="62"/>
      <c r="Q297" s="62"/>
      <c r="R297" s="62"/>
      <c r="S297" s="62"/>
      <c r="T297" s="62"/>
      <c r="U297" s="62"/>
      <c r="V297" s="62"/>
      <c r="W297" s="62"/>
      <c r="X297" s="63"/>
      <c r="Y297" s="62"/>
      <c r="Z297" s="62"/>
      <c r="AA297" s="62"/>
      <c r="AB297" s="62"/>
      <c r="AC297" s="66"/>
      <c r="AD297" s="65"/>
      <c r="AE297" s="65"/>
      <c r="AF297" s="65"/>
      <c r="AG297" s="66"/>
      <c r="AH297" s="65"/>
      <c r="AI297" s="65"/>
      <c r="AJ297" s="59"/>
      <c r="AK297" s="65"/>
      <c r="AL297" s="65"/>
      <c r="AM297" s="66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205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47"/>
      <c r="CA297" s="181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132"/>
      <c r="CY297" s="132"/>
      <c r="CZ297" s="132"/>
      <c r="DA297" s="132"/>
      <c r="DB297" s="132"/>
      <c r="DC297" s="132"/>
      <c r="DD297" s="132"/>
      <c r="DE297" s="132"/>
      <c r="DF297" s="132"/>
      <c r="DG297" s="132"/>
      <c r="DH297" s="132"/>
      <c r="DI297" s="132"/>
      <c r="DJ297" s="132"/>
      <c r="DK297" s="132"/>
      <c r="DL297" s="132"/>
      <c r="DM297" s="133"/>
      <c r="DN297" s="133"/>
      <c r="DO297" s="133"/>
      <c r="DP297" s="133"/>
      <c r="DQ297" s="133"/>
      <c r="DR297" s="133"/>
      <c r="DS297" s="133"/>
      <c r="DT297" s="133"/>
      <c r="DU297" s="133"/>
      <c r="DV297" s="133"/>
      <c r="DW297" s="133"/>
      <c r="DX297" s="133"/>
      <c r="DY297" s="133"/>
      <c r="DZ297" s="133"/>
      <c r="EA297" s="133"/>
      <c r="EB297" s="133"/>
      <c r="EC297" s="133"/>
      <c r="ED297" s="133"/>
      <c r="EE297" s="133"/>
      <c r="EF297" s="133"/>
      <c r="EG297" s="133"/>
      <c r="EH297" s="133"/>
      <c r="EI297" s="133"/>
      <c r="EJ297" s="47"/>
      <c r="EK297" s="132"/>
      <c r="EL297" s="132"/>
      <c r="EM297" s="132"/>
      <c r="EN297" s="132"/>
      <c r="EO297" s="132"/>
      <c r="EP297" s="132"/>
      <c r="EQ297" s="132"/>
      <c r="ER297" s="132"/>
      <c r="ES297" s="132"/>
      <c r="ET297" s="47"/>
      <c r="EU297" s="47"/>
      <c r="EV297" s="47"/>
      <c r="EW297" s="47"/>
      <c r="EX297" s="47"/>
      <c r="EY297" s="47"/>
      <c r="EZ297" s="132"/>
      <c r="FA297" s="132"/>
      <c r="FB297" s="132"/>
      <c r="FC297" s="132"/>
      <c r="FD297" s="132"/>
      <c r="FE297" s="132"/>
      <c r="FF297" s="132"/>
      <c r="FG297" s="132"/>
      <c r="FH297" s="132"/>
      <c r="FI297" s="132"/>
      <c r="FJ297" s="132"/>
      <c r="FK297" s="132"/>
      <c r="FL297" s="132"/>
      <c r="FM297" s="132"/>
      <c r="FN297" s="132"/>
      <c r="FO297" s="132"/>
      <c r="FP297" s="132"/>
      <c r="FQ297" s="132"/>
      <c r="FR297" s="132"/>
      <c r="FS297" s="132"/>
      <c r="FT297" s="132"/>
      <c r="FU297" s="132"/>
      <c r="FV297" s="132"/>
      <c r="FW297" s="132"/>
      <c r="FX297" s="132"/>
      <c r="FY297" s="132"/>
      <c r="FZ297" s="132"/>
      <c r="GA297" s="132"/>
      <c r="GB297" s="132"/>
      <c r="GC297" s="132"/>
      <c r="GD297" s="132"/>
      <c r="GE297" s="132"/>
      <c r="GF297" s="132"/>
      <c r="GG297" s="132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</row>
    <row r="298" spans="1:204" x14ac:dyDescent="0.45">
      <c r="EJ298"/>
      <c r="EO298"/>
    </row>
    <row r="299" spans="1:204" x14ac:dyDescent="0.45">
      <c r="EJ299"/>
      <c r="EO299"/>
    </row>
    <row r="300" spans="1:204" x14ac:dyDescent="0.45">
      <c r="EJ300"/>
      <c r="EO300"/>
    </row>
    <row r="301" spans="1:204" x14ac:dyDescent="0.45">
      <c r="EJ301"/>
      <c r="EO301"/>
    </row>
    <row r="302" spans="1:204" x14ac:dyDescent="0.45">
      <c r="EJ302"/>
      <c r="EO302"/>
    </row>
    <row r="303" spans="1:204" x14ac:dyDescent="0.45">
      <c r="EJ303"/>
      <c r="EO303"/>
    </row>
    <row r="304" spans="1:204" x14ac:dyDescent="0.45">
      <c r="EJ304"/>
      <c r="EO304"/>
    </row>
    <row r="305" spans="140:145" x14ac:dyDescent="0.45">
      <c r="EJ305"/>
      <c r="EO305"/>
    </row>
    <row r="306" spans="140:145" x14ac:dyDescent="0.45">
      <c r="EJ306"/>
      <c r="EO306"/>
    </row>
    <row r="307" spans="140:145" x14ac:dyDescent="0.45">
      <c r="EJ307"/>
      <c r="EO307"/>
    </row>
    <row r="308" spans="140:145" x14ac:dyDescent="0.45">
      <c r="EJ308"/>
      <c r="EO308"/>
    </row>
    <row r="309" spans="140:145" x14ac:dyDescent="0.45">
      <c r="EJ309"/>
      <c r="EO309"/>
    </row>
    <row r="310" spans="140:145" x14ac:dyDescent="0.45">
      <c r="EJ310"/>
      <c r="EO310"/>
    </row>
    <row r="311" spans="140:145" x14ac:dyDescent="0.45">
      <c r="EJ311"/>
      <c r="EO311"/>
    </row>
    <row r="312" spans="140:145" x14ac:dyDescent="0.45">
      <c r="EJ312"/>
      <c r="EO312"/>
    </row>
    <row r="313" spans="140:145" x14ac:dyDescent="0.45">
      <c r="EJ313"/>
      <c r="EO313"/>
    </row>
    <row r="314" spans="140:145" x14ac:dyDescent="0.45">
      <c r="EJ314"/>
      <c r="EO314"/>
    </row>
    <row r="315" spans="140:145" x14ac:dyDescent="0.45">
      <c r="EJ315"/>
      <c r="EO315"/>
    </row>
    <row r="316" spans="140:145" x14ac:dyDescent="0.45">
      <c r="EJ316"/>
      <c r="EO316"/>
    </row>
    <row r="317" spans="140:145" x14ac:dyDescent="0.45">
      <c r="EJ317"/>
      <c r="EO317"/>
    </row>
    <row r="318" spans="140:145" x14ac:dyDescent="0.45">
      <c r="EJ318"/>
      <c r="EO318"/>
    </row>
    <row r="319" spans="140:145" x14ac:dyDescent="0.45">
      <c r="EJ319"/>
      <c r="EO319"/>
    </row>
    <row r="320" spans="140:145" x14ac:dyDescent="0.45">
      <c r="EJ320"/>
      <c r="EO320"/>
    </row>
    <row r="321" spans="140:145" x14ac:dyDescent="0.45">
      <c r="EJ321"/>
      <c r="EO321"/>
    </row>
    <row r="322" spans="140:145" x14ac:dyDescent="0.45">
      <c r="EJ322"/>
      <c r="EO322"/>
    </row>
    <row r="323" spans="140:145" x14ac:dyDescent="0.45">
      <c r="EJ323"/>
      <c r="EO323"/>
    </row>
    <row r="324" spans="140:145" x14ac:dyDescent="0.45">
      <c r="EJ324"/>
      <c r="EO324"/>
    </row>
    <row r="325" spans="140:145" x14ac:dyDescent="0.45">
      <c r="EJ325"/>
      <c r="EO325"/>
    </row>
    <row r="326" spans="140:145" x14ac:dyDescent="0.45">
      <c r="EJ326"/>
      <c r="EO326"/>
    </row>
    <row r="327" spans="140:145" x14ac:dyDescent="0.45">
      <c r="EJ327"/>
      <c r="EO327"/>
    </row>
    <row r="328" spans="140:145" x14ac:dyDescent="0.45">
      <c r="EJ328"/>
      <c r="EO328"/>
    </row>
    <row r="329" spans="140:145" x14ac:dyDescent="0.45">
      <c r="EJ329"/>
      <c r="EO329"/>
    </row>
    <row r="330" spans="140:145" x14ac:dyDescent="0.45">
      <c r="EJ330"/>
      <c r="EO330"/>
    </row>
    <row r="331" spans="140:145" x14ac:dyDescent="0.45">
      <c r="EJ331"/>
      <c r="EO331"/>
    </row>
    <row r="332" spans="140:145" x14ac:dyDescent="0.45">
      <c r="EJ332"/>
      <c r="EO332"/>
    </row>
    <row r="333" spans="140:145" x14ac:dyDescent="0.45">
      <c r="EJ333"/>
      <c r="EO333"/>
    </row>
    <row r="334" spans="140:145" x14ac:dyDescent="0.45">
      <c r="EJ334"/>
      <c r="EO334"/>
    </row>
  </sheetData>
  <mergeCells count="399">
    <mergeCell ref="GR287:GR289"/>
    <mergeCell ref="K288:O288"/>
    <mergeCell ref="P288:T288"/>
    <mergeCell ref="U288:Y288"/>
    <mergeCell ref="Z288:AD288"/>
    <mergeCell ref="AE288:AI288"/>
    <mergeCell ref="AJ288:AN288"/>
    <mergeCell ref="AO288:AS288"/>
    <mergeCell ref="AT288:AX288"/>
    <mergeCell ref="AY288:BC288"/>
    <mergeCell ref="DH288:DL288"/>
    <mergeCell ref="DM288:DQ288"/>
    <mergeCell ref="DR288:DV288"/>
    <mergeCell ref="DW288:EA288"/>
    <mergeCell ref="EB288:EE288"/>
    <mergeCell ref="EF288:EJ288"/>
    <mergeCell ref="CF288:CJ288"/>
    <mergeCell ref="CK288:CN288"/>
    <mergeCell ref="CO288:CR288"/>
    <mergeCell ref="CS288:CW288"/>
    <mergeCell ref="CX288:DB288"/>
    <mergeCell ref="FS288:FW288"/>
    <mergeCell ref="CF287:EJ287"/>
    <mergeCell ref="DC288:DG288"/>
    <mergeCell ref="A250:A252"/>
    <mergeCell ref="B250:B252"/>
    <mergeCell ref="C250:C252"/>
    <mergeCell ref="H250:H252"/>
    <mergeCell ref="I250:I252"/>
    <mergeCell ref="J250:Y250"/>
    <mergeCell ref="Z250:CE250"/>
    <mergeCell ref="CF250:EJ250"/>
    <mergeCell ref="A287:A289"/>
    <mergeCell ref="B287:B289"/>
    <mergeCell ref="C287:C289"/>
    <mergeCell ref="H287:H289"/>
    <mergeCell ref="I287:I289"/>
    <mergeCell ref="J287:Y287"/>
    <mergeCell ref="Z287:CE287"/>
    <mergeCell ref="BD288:BH288"/>
    <mergeCell ref="BI288:BM288"/>
    <mergeCell ref="BN288:BQ288"/>
    <mergeCell ref="BR288:BV288"/>
    <mergeCell ref="BW288:CA288"/>
    <mergeCell ref="CB288:CE288"/>
    <mergeCell ref="AY251:BC251"/>
    <mergeCell ref="BD251:BH251"/>
    <mergeCell ref="EF251:EJ251"/>
    <mergeCell ref="FD251:FH251"/>
    <mergeCell ref="EK287:GQ287"/>
    <mergeCell ref="FX288:GB288"/>
    <mergeCell ref="GC288:GG288"/>
    <mergeCell ref="GH288:GL288"/>
    <mergeCell ref="GM288:GQ288"/>
    <mergeCell ref="EK288:EO288"/>
    <mergeCell ref="EP288:ES288"/>
    <mergeCell ref="ET288:EX288"/>
    <mergeCell ref="EY288:FC288"/>
    <mergeCell ref="FN288:FR288"/>
    <mergeCell ref="FD288:FH288"/>
    <mergeCell ref="FI288:FM288"/>
    <mergeCell ref="GR250:GR252"/>
    <mergeCell ref="K251:O251"/>
    <mergeCell ref="P251:T251"/>
    <mergeCell ref="U251:Y251"/>
    <mergeCell ref="Z251:AD251"/>
    <mergeCell ref="AE251:AI251"/>
    <mergeCell ref="AJ251:AN251"/>
    <mergeCell ref="AO251:AS251"/>
    <mergeCell ref="AT251:AX251"/>
    <mergeCell ref="DM251:DQ251"/>
    <mergeCell ref="DR251:DV251"/>
    <mergeCell ref="DW251:EA251"/>
    <mergeCell ref="EB251:EE251"/>
    <mergeCell ref="CB251:CE251"/>
    <mergeCell ref="CF251:CJ251"/>
    <mergeCell ref="CK251:CN251"/>
    <mergeCell ref="CO251:CR251"/>
    <mergeCell ref="CS251:CW251"/>
    <mergeCell ref="CX251:DB251"/>
    <mergeCell ref="GM251:GQ251"/>
    <mergeCell ref="FI251:FM251"/>
    <mergeCell ref="FN251:FR251"/>
    <mergeCell ref="FS251:FW251"/>
    <mergeCell ref="FX251:GB251"/>
    <mergeCell ref="BI251:BM251"/>
    <mergeCell ref="BN251:BQ251"/>
    <mergeCell ref="BR251:BV251"/>
    <mergeCell ref="BW251:CA251"/>
    <mergeCell ref="EK250:GQ250"/>
    <mergeCell ref="CF214:EJ214"/>
    <mergeCell ref="EK214:GQ214"/>
    <mergeCell ref="FD215:FH215"/>
    <mergeCell ref="EB215:EE215"/>
    <mergeCell ref="EF215:EJ215"/>
    <mergeCell ref="EK215:EO215"/>
    <mergeCell ref="EP215:ES215"/>
    <mergeCell ref="ET215:EX215"/>
    <mergeCell ref="EY215:FC215"/>
    <mergeCell ref="CX215:DB215"/>
    <mergeCell ref="DC215:DG215"/>
    <mergeCell ref="DC251:DG251"/>
    <mergeCell ref="DH251:DL251"/>
    <mergeCell ref="GC251:GG251"/>
    <mergeCell ref="GH251:GL251"/>
    <mergeCell ref="EK251:EO251"/>
    <mergeCell ref="EP251:ES251"/>
    <mergeCell ref="ET251:EX251"/>
    <mergeCell ref="EY251:FC251"/>
    <mergeCell ref="GR214:GR216"/>
    <mergeCell ref="DH215:DL215"/>
    <mergeCell ref="DM215:DQ215"/>
    <mergeCell ref="DR215:DV215"/>
    <mergeCell ref="DW215:EA215"/>
    <mergeCell ref="BW215:CA215"/>
    <mergeCell ref="CB215:CE215"/>
    <mergeCell ref="CF215:CJ215"/>
    <mergeCell ref="CK215:CN215"/>
    <mergeCell ref="CO215:CR215"/>
    <mergeCell ref="CS215:CW215"/>
    <mergeCell ref="GH215:GL215"/>
    <mergeCell ref="GM215:GQ215"/>
    <mergeCell ref="FI215:FM215"/>
    <mergeCell ref="FN215:FR215"/>
    <mergeCell ref="FS215:FW215"/>
    <mergeCell ref="FX215:GB215"/>
    <mergeCell ref="GC215:GG215"/>
    <mergeCell ref="AJ215:AN215"/>
    <mergeCell ref="AO215:AS215"/>
    <mergeCell ref="GC174:GG174"/>
    <mergeCell ref="GH174:GL174"/>
    <mergeCell ref="DM174:DQ174"/>
    <mergeCell ref="DR174:DV174"/>
    <mergeCell ref="BR174:BV174"/>
    <mergeCell ref="BW174:CA174"/>
    <mergeCell ref="CB174:CE174"/>
    <mergeCell ref="CF174:CJ174"/>
    <mergeCell ref="CK174:CN174"/>
    <mergeCell ref="CO174:CR174"/>
    <mergeCell ref="AO174:AS174"/>
    <mergeCell ref="AT174:AX174"/>
    <mergeCell ref="AY174:BC174"/>
    <mergeCell ref="BD174:BH174"/>
    <mergeCell ref="BI174:BM174"/>
    <mergeCell ref="BN174:BQ174"/>
    <mergeCell ref="AT215:AX215"/>
    <mergeCell ref="AY215:BC215"/>
    <mergeCell ref="BD215:BH215"/>
    <mergeCell ref="BI215:BM215"/>
    <mergeCell ref="BN215:BQ215"/>
    <mergeCell ref="BR215:BV215"/>
    <mergeCell ref="A214:A216"/>
    <mergeCell ref="B214:B216"/>
    <mergeCell ref="C214:C216"/>
    <mergeCell ref="H214:H216"/>
    <mergeCell ref="I214:I216"/>
    <mergeCell ref="J214:Y214"/>
    <mergeCell ref="Z214:CE214"/>
    <mergeCell ref="EY174:FC174"/>
    <mergeCell ref="FD174:FH174"/>
    <mergeCell ref="DW174:EA174"/>
    <mergeCell ref="EB174:EE174"/>
    <mergeCell ref="EF174:EJ174"/>
    <mergeCell ref="EK174:EO174"/>
    <mergeCell ref="EP174:ES174"/>
    <mergeCell ref="ET174:EX174"/>
    <mergeCell ref="CS174:CW174"/>
    <mergeCell ref="CX174:DB174"/>
    <mergeCell ref="DC174:DG174"/>
    <mergeCell ref="DH174:DL174"/>
    <mergeCell ref="K215:O215"/>
    <mergeCell ref="P215:T215"/>
    <mergeCell ref="U215:Y215"/>
    <mergeCell ref="Z215:AD215"/>
    <mergeCell ref="AE215:AI215"/>
    <mergeCell ref="Z173:CE173"/>
    <mergeCell ref="CF173:EJ173"/>
    <mergeCell ref="EK173:GQ173"/>
    <mergeCell ref="GR173:GR175"/>
    <mergeCell ref="K174:O174"/>
    <mergeCell ref="P174:T174"/>
    <mergeCell ref="U174:Y174"/>
    <mergeCell ref="Z174:AD174"/>
    <mergeCell ref="AE174:AI174"/>
    <mergeCell ref="AJ174:AN174"/>
    <mergeCell ref="GM174:GQ174"/>
    <mergeCell ref="FI174:FM174"/>
    <mergeCell ref="FN174:FR174"/>
    <mergeCell ref="FS174:FW174"/>
    <mergeCell ref="FX174:GB174"/>
    <mergeCell ref="A173:A175"/>
    <mergeCell ref="B173:B175"/>
    <mergeCell ref="C173:C175"/>
    <mergeCell ref="H173:H175"/>
    <mergeCell ref="I173:I175"/>
    <mergeCell ref="J173:Y173"/>
    <mergeCell ref="FN133:FR133"/>
    <mergeCell ref="FS133:FW133"/>
    <mergeCell ref="FX133:GB133"/>
    <mergeCell ref="DH133:DL133"/>
    <mergeCell ref="DM133:DQ133"/>
    <mergeCell ref="DR133:DV133"/>
    <mergeCell ref="DW133:EA133"/>
    <mergeCell ref="EB133:EE133"/>
    <mergeCell ref="EF133:EJ133"/>
    <mergeCell ref="CF133:CJ133"/>
    <mergeCell ref="CK133:CN133"/>
    <mergeCell ref="CO133:CR133"/>
    <mergeCell ref="CS133:CW133"/>
    <mergeCell ref="CX133:DB133"/>
    <mergeCell ref="DC133:DG133"/>
    <mergeCell ref="BD133:BH133"/>
    <mergeCell ref="BI133:BM133"/>
    <mergeCell ref="BN133:BQ133"/>
    <mergeCell ref="GR132:GR134"/>
    <mergeCell ref="K133:O133"/>
    <mergeCell ref="P133:T133"/>
    <mergeCell ref="U133:Y133"/>
    <mergeCell ref="Z133:AD133"/>
    <mergeCell ref="AE133:AI133"/>
    <mergeCell ref="AJ133:AN133"/>
    <mergeCell ref="AO133:AS133"/>
    <mergeCell ref="AT133:AX133"/>
    <mergeCell ref="AY133:BC133"/>
    <mergeCell ref="GC133:GG133"/>
    <mergeCell ref="GH133:GL133"/>
    <mergeCell ref="GM133:GQ133"/>
    <mergeCell ref="EK133:EO133"/>
    <mergeCell ref="EP133:ES133"/>
    <mergeCell ref="ET133:EX133"/>
    <mergeCell ref="EY133:FC133"/>
    <mergeCell ref="FD133:FH133"/>
    <mergeCell ref="FI133:FM133"/>
    <mergeCell ref="GC92:GG92"/>
    <mergeCell ref="GH92:GL92"/>
    <mergeCell ref="EF92:EJ92"/>
    <mergeCell ref="EK92:EO92"/>
    <mergeCell ref="EP92:ES92"/>
    <mergeCell ref="ET92:EX92"/>
    <mergeCell ref="EY92:FC92"/>
    <mergeCell ref="FD92:FH92"/>
    <mergeCell ref="DC92:DG92"/>
    <mergeCell ref="DH92:DL92"/>
    <mergeCell ref="A132:A134"/>
    <mergeCell ref="B132:B134"/>
    <mergeCell ref="C132:C134"/>
    <mergeCell ref="H132:H134"/>
    <mergeCell ref="I132:I134"/>
    <mergeCell ref="J132:Y132"/>
    <mergeCell ref="Z132:CE132"/>
    <mergeCell ref="CF132:EJ132"/>
    <mergeCell ref="EK132:GQ132"/>
    <mergeCell ref="BR133:BV133"/>
    <mergeCell ref="BW133:CA133"/>
    <mergeCell ref="CB133:CE133"/>
    <mergeCell ref="GR91:GR93"/>
    <mergeCell ref="K92:O92"/>
    <mergeCell ref="P92:T92"/>
    <mergeCell ref="U92:Y92"/>
    <mergeCell ref="Z92:AD92"/>
    <mergeCell ref="AE92:AI92"/>
    <mergeCell ref="AJ92:AN92"/>
    <mergeCell ref="AO92:AS92"/>
    <mergeCell ref="AT92:AX92"/>
    <mergeCell ref="DM92:DQ92"/>
    <mergeCell ref="DR92:DV92"/>
    <mergeCell ref="DW92:EA92"/>
    <mergeCell ref="EB92:EE92"/>
    <mergeCell ref="CB92:CE92"/>
    <mergeCell ref="CF92:CJ92"/>
    <mergeCell ref="CK92:CN92"/>
    <mergeCell ref="CO92:CR92"/>
    <mergeCell ref="CS92:CW92"/>
    <mergeCell ref="CX92:DB92"/>
    <mergeCell ref="GM92:GQ92"/>
    <mergeCell ref="FI92:FM92"/>
    <mergeCell ref="FN92:FR92"/>
    <mergeCell ref="FS92:FW92"/>
    <mergeCell ref="FX92:GB92"/>
    <mergeCell ref="A91:A93"/>
    <mergeCell ref="B91:B93"/>
    <mergeCell ref="C91:C93"/>
    <mergeCell ref="H91:H93"/>
    <mergeCell ref="I91:I93"/>
    <mergeCell ref="J91:Y91"/>
    <mergeCell ref="Z91:CE91"/>
    <mergeCell ref="CF91:EJ91"/>
    <mergeCell ref="FD51:FH51"/>
    <mergeCell ref="EB51:EE51"/>
    <mergeCell ref="EF51:EJ51"/>
    <mergeCell ref="EK51:EO51"/>
    <mergeCell ref="EP51:ES51"/>
    <mergeCell ref="ET51:EX51"/>
    <mergeCell ref="EY51:FC51"/>
    <mergeCell ref="CX51:DB51"/>
    <mergeCell ref="DC51:DG51"/>
    <mergeCell ref="AY92:BC92"/>
    <mergeCell ref="BD92:BH92"/>
    <mergeCell ref="BI92:BM92"/>
    <mergeCell ref="BN92:BQ92"/>
    <mergeCell ref="BR92:BV92"/>
    <mergeCell ref="BW92:CA92"/>
    <mergeCell ref="EK91:GQ91"/>
    <mergeCell ref="EK50:GQ50"/>
    <mergeCell ref="GR50:GR52"/>
    <mergeCell ref="DH51:DL51"/>
    <mergeCell ref="DM51:DQ51"/>
    <mergeCell ref="DR51:DV51"/>
    <mergeCell ref="DW51:EA51"/>
    <mergeCell ref="BW51:CA51"/>
    <mergeCell ref="CB51:CE51"/>
    <mergeCell ref="CF51:CJ51"/>
    <mergeCell ref="CK51:CN51"/>
    <mergeCell ref="CO51:CR51"/>
    <mergeCell ref="CS51:CW51"/>
    <mergeCell ref="GH51:GL51"/>
    <mergeCell ref="GM51:GQ51"/>
    <mergeCell ref="FI51:FM51"/>
    <mergeCell ref="FN51:FR51"/>
    <mergeCell ref="FS51:FW51"/>
    <mergeCell ref="FX51:GB51"/>
    <mergeCell ref="GC51:GG51"/>
    <mergeCell ref="BI10:BM10"/>
    <mergeCell ref="BN10:BQ10"/>
    <mergeCell ref="AT51:AX51"/>
    <mergeCell ref="AY51:BC51"/>
    <mergeCell ref="BD51:BH51"/>
    <mergeCell ref="BI51:BM51"/>
    <mergeCell ref="BN51:BQ51"/>
    <mergeCell ref="BR51:BV51"/>
    <mergeCell ref="CF50:EJ50"/>
    <mergeCell ref="GC10:GG10"/>
    <mergeCell ref="GH10:GL10"/>
    <mergeCell ref="DM10:DQ10"/>
    <mergeCell ref="DR10:DV10"/>
    <mergeCell ref="BR10:BV10"/>
    <mergeCell ref="BW10:CA10"/>
    <mergeCell ref="CB10:CE10"/>
    <mergeCell ref="CF10:CJ10"/>
    <mergeCell ref="CK10:CN10"/>
    <mergeCell ref="CO10:CR10"/>
    <mergeCell ref="FI10:FM10"/>
    <mergeCell ref="FN10:FR10"/>
    <mergeCell ref="FS10:FW10"/>
    <mergeCell ref="FX10:GB10"/>
    <mergeCell ref="DW10:EA10"/>
    <mergeCell ref="EB10:EE10"/>
    <mergeCell ref="EF10:EJ10"/>
    <mergeCell ref="EK10:EO10"/>
    <mergeCell ref="EP10:ES10"/>
    <mergeCell ref="ET10:EX10"/>
    <mergeCell ref="A50:A52"/>
    <mergeCell ref="B50:B52"/>
    <mergeCell ref="C50:C52"/>
    <mergeCell ref="H50:H52"/>
    <mergeCell ref="I50:I52"/>
    <mergeCell ref="J50:Y50"/>
    <mergeCell ref="Z50:CE50"/>
    <mergeCell ref="EY10:FC10"/>
    <mergeCell ref="FD10:FH10"/>
    <mergeCell ref="CS10:CW10"/>
    <mergeCell ref="CX10:DB10"/>
    <mergeCell ref="DC10:DG10"/>
    <mergeCell ref="DH10:DL10"/>
    <mergeCell ref="K51:O51"/>
    <mergeCell ref="P51:T51"/>
    <mergeCell ref="U51:Y51"/>
    <mergeCell ref="Z51:AD51"/>
    <mergeCell ref="AE51:AI51"/>
    <mergeCell ref="AJ51:AN51"/>
    <mergeCell ref="AO51:AS51"/>
    <mergeCell ref="AO10:AS10"/>
    <mergeCell ref="AT10:AX10"/>
    <mergeCell ref="AY10:BC10"/>
    <mergeCell ref="BD10:BH10"/>
    <mergeCell ref="A9:A11"/>
    <mergeCell ref="B9:B11"/>
    <mergeCell ref="C9:C11"/>
    <mergeCell ref="H9:H11"/>
    <mergeCell ref="I9:I11"/>
    <mergeCell ref="J9:Y9"/>
    <mergeCell ref="D9:D10"/>
    <mergeCell ref="B1:GR1"/>
    <mergeCell ref="B2:GR2"/>
    <mergeCell ref="B3:GR3"/>
    <mergeCell ref="B4:GR4"/>
    <mergeCell ref="B6:GR6"/>
    <mergeCell ref="A7:GR7"/>
    <mergeCell ref="Z9:CE9"/>
    <mergeCell ref="CF9:EJ9"/>
    <mergeCell ref="EK9:GQ9"/>
    <mergeCell ref="GR9:GR10"/>
    <mergeCell ref="K10:O10"/>
    <mergeCell ref="P10:T10"/>
    <mergeCell ref="U10:Y10"/>
    <mergeCell ref="Z10:AD10"/>
    <mergeCell ref="AE10:AI10"/>
    <mergeCell ref="AJ10:AN10"/>
    <mergeCell ref="GM10:GQ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B81D-F30C-4F33-9DB8-3B36891B7FFF}">
  <sheetPr>
    <pageSetUpPr fitToPage="1"/>
  </sheetPr>
  <dimension ref="A2:J83"/>
  <sheetViews>
    <sheetView topLeftCell="A25" zoomScale="110" zoomScaleNormal="110" workbookViewId="0">
      <selection activeCell="B44" sqref="B44"/>
    </sheetView>
  </sheetViews>
  <sheetFormatPr defaultRowHeight="15.75" x14ac:dyDescent="0.25"/>
  <cols>
    <col min="1" max="1" width="6" style="145" customWidth="1"/>
    <col min="2" max="2" width="40" style="149" customWidth="1"/>
    <col min="3" max="3" width="17.28515625" style="149" customWidth="1"/>
    <col min="4" max="4" width="17" style="149" customWidth="1"/>
    <col min="5" max="5" width="18.42578125" style="149" customWidth="1"/>
    <col min="6" max="6" width="19.28515625" style="149" customWidth="1"/>
    <col min="7" max="8" width="17.85546875" style="149" customWidth="1"/>
    <col min="9" max="9" width="18.140625" style="149" customWidth="1"/>
    <col min="10" max="10" width="19.5703125" style="149" customWidth="1"/>
    <col min="11" max="16384" width="9.140625" style="149"/>
  </cols>
  <sheetData>
    <row r="2" spans="1:9" x14ac:dyDescent="0.25">
      <c r="C2" s="554" t="s">
        <v>426</v>
      </c>
      <c r="D2" s="554"/>
      <c r="E2" s="554"/>
      <c r="F2" s="554"/>
      <c r="G2" s="554"/>
    </row>
    <row r="5" spans="1:9" ht="16.5" thickBot="1" x14ac:dyDescent="0.3"/>
    <row r="6" spans="1:9" ht="78.75" x14ac:dyDescent="0.25">
      <c r="A6" s="154" t="s">
        <v>5</v>
      </c>
      <c r="B6" s="155" t="s">
        <v>215</v>
      </c>
      <c r="C6" s="155" t="s">
        <v>217</v>
      </c>
      <c r="D6" s="156" t="s">
        <v>218</v>
      </c>
      <c r="E6" s="163" t="s">
        <v>219</v>
      </c>
      <c r="F6" s="550" t="s">
        <v>220</v>
      </c>
      <c r="G6" s="551"/>
      <c r="H6" s="156" t="s">
        <v>224</v>
      </c>
      <c r="I6" s="210" t="s">
        <v>203</v>
      </c>
    </row>
    <row r="7" spans="1:9" ht="32.25" thickBot="1" x14ac:dyDescent="0.3">
      <c r="A7" s="159"/>
      <c r="B7" s="157"/>
      <c r="C7" s="157"/>
      <c r="D7" s="157"/>
      <c r="E7" s="164"/>
      <c r="F7" s="165" t="s">
        <v>221</v>
      </c>
      <c r="G7" s="222" t="s">
        <v>222</v>
      </c>
      <c r="H7" s="166"/>
      <c r="I7" s="167"/>
    </row>
    <row r="8" spans="1:9" x14ac:dyDescent="0.25">
      <c r="A8" s="158"/>
      <c r="B8" s="552" t="s">
        <v>225</v>
      </c>
      <c r="C8" s="553"/>
      <c r="D8" s="153"/>
      <c r="E8" s="153"/>
      <c r="F8" s="158"/>
      <c r="G8" s="206"/>
      <c r="H8" s="160"/>
      <c r="I8" s="153"/>
    </row>
    <row r="9" spans="1:9" x14ac:dyDescent="0.25">
      <c r="A9" s="150"/>
      <c r="B9" s="151"/>
      <c r="C9" s="151"/>
      <c r="D9" s="151"/>
      <c r="E9" s="151"/>
      <c r="F9" s="150"/>
      <c r="G9" s="152"/>
      <c r="H9" s="161"/>
      <c r="I9" s="151"/>
    </row>
    <row r="10" spans="1:9" x14ac:dyDescent="0.25">
      <c r="A10" s="150"/>
      <c r="B10" s="151"/>
      <c r="C10" s="151"/>
      <c r="D10" s="151"/>
      <c r="E10" s="151"/>
      <c r="F10" s="150"/>
      <c r="G10" s="152"/>
      <c r="H10" s="161"/>
      <c r="I10" s="151"/>
    </row>
    <row r="11" spans="1:9" x14ac:dyDescent="0.25">
      <c r="A11" s="150">
        <v>1</v>
      </c>
      <c r="B11" s="151" t="s">
        <v>216</v>
      </c>
      <c r="C11" s="150" t="s">
        <v>254</v>
      </c>
      <c r="D11" s="150" t="s">
        <v>258</v>
      </c>
      <c r="E11" s="142" t="s">
        <v>211</v>
      </c>
      <c r="F11" s="150" t="s">
        <v>223</v>
      </c>
      <c r="G11" s="150" t="s">
        <v>245</v>
      </c>
      <c r="H11" s="162" t="s">
        <v>214</v>
      </c>
      <c r="I11" s="208" t="s">
        <v>246</v>
      </c>
    </row>
    <row r="12" spans="1:9" ht="31.5" x14ac:dyDescent="0.25">
      <c r="A12" s="150">
        <v>2</v>
      </c>
      <c r="B12" s="152" t="s">
        <v>226</v>
      </c>
      <c r="C12" s="150" t="s">
        <v>255</v>
      </c>
      <c r="D12" s="150" t="s">
        <v>259</v>
      </c>
      <c r="E12" s="142" t="s">
        <v>231</v>
      </c>
      <c r="F12" s="150" t="s">
        <v>230</v>
      </c>
      <c r="G12" s="150" t="s">
        <v>229</v>
      </c>
      <c r="H12" s="162" t="s">
        <v>228</v>
      </c>
      <c r="I12" s="209" t="s">
        <v>227</v>
      </c>
    </row>
    <row r="13" spans="1:9" x14ac:dyDescent="0.25">
      <c r="A13" s="150">
        <v>3</v>
      </c>
      <c r="B13" s="151" t="s">
        <v>242</v>
      </c>
      <c r="C13" s="150" t="s">
        <v>256</v>
      </c>
      <c r="D13" s="150" t="s">
        <v>260</v>
      </c>
      <c r="E13" s="142" t="s">
        <v>241</v>
      </c>
      <c r="F13" s="150" t="s">
        <v>240</v>
      </c>
      <c r="G13" s="150" t="s">
        <v>239</v>
      </c>
      <c r="H13" s="162" t="s">
        <v>238</v>
      </c>
      <c r="I13" s="208" t="s">
        <v>237</v>
      </c>
    </row>
    <row r="14" spans="1:9" x14ac:dyDescent="0.25">
      <c r="A14" s="150">
        <v>3</v>
      </c>
      <c r="B14" s="151" t="s">
        <v>232</v>
      </c>
      <c r="C14" s="150" t="s">
        <v>302</v>
      </c>
      <c r="D14" s="150" t="s">
        <v>261</v>
      </c>
      <c r="E14" s="142" t="s">
        <v>252</v>
      </c>
      <c r="F14" s="150" t="s">
        <v>251</v>
      </c>
      <c r="G14" s="150" t="s">
        <v>250</v>
      </c>
      <c r="H14" s="162" t="s">
        <v>249</v>
      </c>
      <c r="I14" s="208" t="s">
        <v>248</v>
      </c>
    </row>
    <row r="15" spans="1:9" x14ac:dyDescent="0.25">
      <c r="A15" s="150">
        <v>5</v>
      </c>
      <c r="B15" s="151" t="s">
        <v>243</v>
      </c>
      <c r="C15" s="150" t="s">
        <v>257</v>
      </c>
      <c r="D15" s="150" t="s">
        <v>262</v>
      </c>
      <c r="E15" s="142" t="s">
        <v>266</v>
      </c>
      <c r="F15" s="150" t="s">
        <v>236</v>
      </c>
      <c r="G15" s="150" t="s">
        <v>235</v>
      </c>
      <c r="H15" s="162" t="s">
        <v>234</v>
      </c>
      <c r="I15" s="208" t="s">
        <v>233</v>
      </c>
    </row>
    <row r="16" spans="1:9" x14ac:dyDescent="0.25">
      <c r="A16" s="150">
        <v>6</v>
      </c>
      <c r="B16" s="151" t="s">
        <v>247</v>
      </c>
      <c r="C16" s="150" t="s">
        <v>268</v>
      </c>
      <c r="D16" s="150" t="s">
        <v>267</v>
      </c>
      <c r="E16" s="142" t="s">
        <v>265</v>
      </c>
      <c r="F16" s="150" t="s">
        <v>264</v>
      </c>
      <c r="G16" s="150" t="s">
        <v>263</v>
      </c>
      <c r="H16" s="162" t="s">
        <v>253</v>
      </c>
      <c r="I16" s="208" t="s">
        <v>314</v>
      </c>
    </row>
    <row r="17" spans="1:9" x14ac:dyDescent="0.25">
      <c r="A17" s="150">
        <v>7</v>
      </c>
      <c r="B17" s="151" t="s">
        <v>244</v>
      </c>
      <c r="C17" s="150" t="s">
        <v>274</v>
      </c>
      <c r="D17" s="150" t="s">
        <v>273</v>
      </c>
      <c r="E17" s="142" t="s">
        <v>272</v>
      </c>
      <c r="F17" s="150" t="s">
        <v>271</v>
      </c>
      <c r="G17" s="150" t="s">
        <v>270</v>
      </c>
      <c r="H17" s="162" t="s">
        <v>269</v>
      </c>
      <c r="I17" s="208" t="s">
        <v>315</v>
      </c>
    </row>
    <row r="18" spans="1:9" x14ac:dyDescent="0.25">
      <c r="A18" s="150"/>
      <c r="B18" s="151"/>
      <c r="C18" s="150"/>
      <c r="D18" s="150"/>
      <c r="E18" s="150"/>
      <c r="F18" s="150"/>
      <c r="G18" s="150"/>
      <c r="H18" s="162"/>
      <c r="I18" s="151"/>
    </row>
    <row r="19" spans="1:9" x14ac:dyDescent="0.25">
      <c r="A19" s="150"/>
      <c r="B19" s="151"/>
      <c r="C19" s="150"/>
      <c r="D19" s="150"/>
      <c r="E19" s="150"/>
      <c r="F19" s="150"/>
      <c r="G19" s="150"/>
      <c r="H19" s="162"/>
      <c r="I19" s="151"/>
    </row>
    <row r="20" spans="1:9" x14ac:dyDescent="0.25">
      <c r="A20" s="150"/>
      <c r="B20" s="207" t="s">
        <v>275</v>
      </c>
      <c r="C20" s="150"/>
      <c r="D20" s="150"/>
      <c r="E20" s="150"/>
      <c r="F20" s="150"/>
      <c r="G20" s="150"/>
      <c r="H20" s="162"/>
      <c r="I20" s="151"/>
    </row>
    <row r="21" spans="1:9" x14ac:dyDescent="0.25">
      <c r="A21" s="150"/>
      <c r="B21" s="151"/>
      <c r="C21" s="150"/>
      <c r="D21" s="150"/>
      <c r="E21" s="150"/>
      <c r="F21" s="150"/>
      <c r="G21" s="150"/>
      <c r="H21" s="162"/>
      <c r="I21" s="151"/>
    </row>
    <row r="22" spans="1:9" x14ac:dyDescent="0.25">
      <c r="A22" s="150"/>
      <c r="B22" s="151"/>
      <c r="C22" s="150"/>
      <c r="D22" s="150"/>
      <c r="E22" s="150"/>
      <c r="F22" s="150"/>
      <c r="G22" s="150"/>
      <c r="H22" s="162"/>
      <c r="I22" s="151"/>
    </row>
    <row r="23" spans="1:9" x14ac:dyDescent="0.25">
      <c r="A23" s="150">
        <v>1</v>
      </c>
      <c r="B23" s="151" t="s">
        <v>216</v>
      </c>
      <c r="C23" s="150" t="s">
        <v>282</v>
      </c>
      <c r="D23" s="150" t="s">
        <v>281</v>
      </c>
      <c r="E23" s="142" t="s">
        <v>280</v>
      </c>
      <c r="F23" s="150" t="s">
        <v>279</v>
      </c>
      <c r="G23" s="150" t="s">
        <v>278</v>
      </c>
      <c r="H23" s="162" t="s">
        <v>277</v>
      </c>
      <c r="I23" s="208" t="s">
        <v>276</v>
      </c>
    </row>
    <row r="24" spans="1:9" ht="30.75" customHeight="1" x14ac:dyDescent="0.25">
      <c r="A24" s="150">
        <v>2</v>
      </c>
      <c r="B24" s="152" t="s">
        <v>226</v>
      </c>
      <c r="C24" s="150" t="s">
        <v>289</v>
      </c>
      <c r="D24" s="150" t="s">
        <v>288</v>
      </c>
      <c r="E24" s="142" t="s">
        <v>287</v>
      </c>
      <c r="F24" s="150" t="s">
        <v>286</v>
      </c>
      <c r="G24" s="150" t="s">
        <v>285</v>
      </c>
      <c r="H24" s="162" t="s">
        <v>284</v>
      </c>
      <c r="I24" s="209" t="s">
        <v>283</v>
      </c>
    </row>
    <row r="25" spans="1:9" x14ac:dyDescent="0.25">
      <c r="A25" s="150">
        <v>3</v>
      </c>
      <c r="B25" s="151" t="s">
        <v>242</v>
      </c>
      <c r="C25" s="150" t="s">
        <v>296</v>
      </c>
      <c r="D25" s="150" t="s">
        <v>295</v>
      </c>
      <c r="E25" s="142" t="s">
        <v>294</v>
      </c>
      <c r="F25" s="150" t="s">
        <v>293</v>
      </c>
      <c r="G25" s="150" t="s">
        <v>292</v>
      </c>
      <c r="H25" s="162" t="s">
        <v>291</v>
      </c>
      <c r="I25" s="208" t="s">
        <v>290</v>
      </c>
    </row>
    <row r="26" spans="1:9" x14ac:dyDescent="0.25">
      <c r="A26" s="150">
        <v>4</v>
      </c>
      <c r="B26" s="151" t="s">
        <v>232</v>
      </c>
      <c r="C26" s="150" t="s">
        <v>303</v>
      </c>
      <c r="D26" s="150" t="s">
        <v>301</v>
      </c>
      <c r="E26" s="142" t="s">
        <v>300</v>
      </c>
      <c r="F26" s="150" t="s">
        <v>299</v>
      </c>
      <c r="G26" s="150" t="s">
        <v>298</v>
      </c>
      <c r="H26" s="162" t="s">
        <v>297</v>
      </c>
      <c r="I26" s="208" t="s">
        <v>304</v>
      </c>
    </row>
    <row r="27" spans="1:9" x14ac:dyDescent="0.25">
      <c r="A27" s="150">
        <v>5</v>
      </c>
      <c r="B27" s="151" t="s">
        <v>243</v>
      </c>
      <c r="C27" s="150" t="s">
        <v>311</v>
      </c>
      <c r="D27" s="150" t="s">
        <v>310</v>
      </c>
      <c r="E27" s="142" t="s">
        <v>309</v>
      </c>
      <c r="F27" s="150" t="s">
        <v>308</v>
      </c>
      <c r="G27" s="150" t="s">
        <v>307</v>
      </c>
      <c r="H27" s="162" t="s">
        <v>306</v>
      </c>
      <c r="I27" s="208" t="s">
        <v>305</v>
      </c>
    </row>
    <row r="28" spans="1:9" x14ac:dyDescent="0.25">
      <c r="A28" s="150">
        <v>6</v>
      </c>
      <c r="B28" s="151" t="s">
        <v>247</v>
      </c>
      <c r="C28" s="150" t="s">
        <v>312</v>
      </c>
      <c r="D28" s="150" t="s">
        <v>267</v>
      </c>
      <c r="E28" s="142" t="s">
        <v>265</v>
      </c>
      <c r="F28" s="150" t="s">
        <v>264</v>
      </c>
      <c r="G28" s="150" t="s">
        <v>263</v>
      </c>
      <c r="H28" s="162" t="s">
        <v>253</v>
      </c>
      <c r="I28" s="208" t="s">
        <v>313</v>
      </c>
    </row>
    <row r="29" spans="1:9" x14ac:dyDescent="0.25">
      <c r="A29" s="150">
        <v>7</v>
      </c>
      <c r="B29" s="151" t="s">
        <v>244</v>
      </c>
      <c r="C29" s="150" t="s">
        <v>274</v>
      </c>
      <c r="D29" s="150" t="s">
        <v>273</v>
      </c>
      <c r="E29" s="142" t="s">
        <v>272</v>
      </c>
      <c r="F29" s="150" t="s">
        <v>271</v>
      </c>
      <c r="G29" s="150" t="s">
        <v>270</v>
      </c>
      <c r="H29" s="162" t="s">
        <v>269</v>
      </c>
      <c r="I29" s="208" t="s">
        <v>315</v>
      </c>
    </row>
    <row r="30" spans="1:9" x14ac:dyDescent="0.25">
      <c r="A30" s="150"/>
      <c r="B30" s="151"/>
      <c r="C30" s="150"/>
      <c r="D30" s="150"/>
      <c r="E30" s="150"/>
      <c r="F30" s="150"/>
      <c r="G30" s="150"/>
      <c r="H30" s="162"/>
      <c r="I30" s="151"/>
    </row>
    <row r="31" spans="1:9" x14ac:dyDescent="0.25">
      <c r="A31" s="150"/>
      <c r="B31" s="151"/>
      <c r="C31" s="150"/>
      <c r="D31" s="150"/>
      <c r="E31" s="150"/>
      <c r="F31" s="150"/>
      <c r="G31" s="150"/>
      <c r="H31" s="162"/>
      <c r="I31" s="151"/>
    </row>
    <row r="32" spans="1:9" x14ac:dyDescent="0.25">
      <c r="A32" s="150"/>
      <c r="B32" s="207" t="s">
        <v>316</v>
      </c>
      <c r="C32" s="150"/>
      <c r="D32" s="151"/>
      <c r="E32" s="151"/>
      <c r="F32" s="151"/>
      <c r="G32" s="151"/>
      <c r="H32" s="161"/>
      <c r="I32" s="151"/>
    </row>
    <row r="33" spans="1:10" x14ac:dyDescent="0.25">
      <c r="A33" s="150"/>
      <c r="B33" s="151"/>
      <c r="C33" s="151"/>
      <c r="D33" s="151"/>
      <c r="E33" s="151"/>
      <c r="F33" s="151"/>
      <c r="G33" s="151"/>
      <c r="H33" s="161"/>
      <c r="I33" s="151"/>
    </row>
    <row r="34" spans="1:10" x14ac:dyDescent="0.25">
      <c r="A34" s="150"/>
      <c r="B34" s="151"/>
      <c r="C34" s="151"/>
      <c r="D34" s="151"/>
      <c r="E34" s="151"/>
      <c r="F34" s="151"/>
      <c r="G34" s="151"/>
      <c r="H34" s="151"/>
      <c r="I34" s="151"/>
    </row>
    <row r="35" spans="1:10" x14ac:dyDescent="0.25">
      <c r="A35" s="150">
        <v>1</v>
      </c>
      <c r="B35" s="151" t="s">
        <v>216</v>
      </c>
      <c r="C35" s="150" t="s">
        <v>323</v>
      </c>
      <c r="D35" s="150" t="s">
        <v>322</v>
      </c>
      <c r="E35" s="142" t="s">
        <v>212</v>
      </c>
      <c r="F35" s="150" t="s">
        <v>321</v>
      </c>
      <c r="G35" s="150" t="s">
        <v>320</v>
      </c>
      <c r="H35" s="150" t="s">
        <v>319</v>
      </c>
      <c r="I35" s="208" t="s">
        <v>317</v>
      </c>
      <c r="J35" s="149" t="s">
        <v>318</v>
      </c>
    </row>
    <row r="36" spans="1:10" ht="31.5" x14ac:dyDescent="0.25">
      <c r="A36" s="150">
        <v>2</v>
      </c>
      <c r="B36" s="152" t="s">
        <v>226</v>
      </c>
      <c r="C36" s="150" t="s">
        <v>330</v>
      </c>
      <c r="D36" s="150" t="s">
        <v>329</v>
      </c>
      <c r="E36" s="142" t="s">
        <v>328</v>
      </c>
      <c r="F36" s="150" t="s">
        <v>327</v>
      </c>
      <c r="G36" s="150" t="s">
        <v>326</v>
      </c>
      <c r="H36" s="212" t="s">
        <v>325</v>
      </c>
      <c r="I36" s="209" t="s">
        <v>324</v>
      </c>
    </row>
    <row r="37" spans="1:10" x14ac:dyDescent="0.25">
      <c r="A37" s="150">
        <v>3</v>
      </c>
      <c r="B37" s="151" t="s">
        <v>242</v>
      </c>
      <c r="C37" s="150" t="s">
        <v>296</v>
      </c>
      <c r="D37" s="150" t="s">
        <v>295</v>
      </c>
      <c r="E37" s="142" t="s">
        <v>294</v>
      </c>
      <c r="F37" s="150" t="s">
        <v>293</v>
      </c>
      <c r="G37" s="150" t="s">
        <v>292</v>
      </c>
      <c r="H37" s="162" t="s">
        <v>291</v>
      </c>
      <c r="I37" s="208" t="s">
        <v>290</v>
      </c>
    </row>
    <row r="38" spans="1:10" x14ac:dyDescent="0.25">
      <c r="A38" s="150">
        <v>4</v>
      </c>
      <c r="B38" s="151" t="s">
        <v>232</v>
      </c>
      <c r="C38" s="211" t="s">
        <v>337</v>
      </c>
      <c r="D38" s="211" t="s">
        <v>336</v>
      </c>
      <c r="E38" s="213" t="s">
        <v>335</v>
      </c>
      <c r="F38" s="211" t="s">
        <v>334</v>
      </c>
      <c r="G38" s="211" t="s">
        <v>333</v>
      </c>
      <c r="H38" s="211" t="s">
        <v>332</v>
      </c>
      <c r="I38" s="208" t="s">
        <v>331</v>
      </c>
    </row>
    <row r="39" spans="1:10" x14ac:dyDescent="0.25">
      <c r="A39" s="150">
        <v>5</v>
      </c>
      <c r="B39" s="151" t="s">
        <v>243</v>
      </c>
      <c r="C39" s="211" t="s">
        <v>342</v>
      </c>
      <c r="D39" s="211" t="s">
        <v>341</v>
      </c>
      <c r="E39" s="213" t="s">
        <v>340</v>
      </c>
      <c r="F39" s="211" t="s">
        <v>339</v>
      </c>
      <c r="G39" s="211" t="s">
        <v>338</v>
      </c>
      <c r="H39" s="211" t="s">
        <v>332</v>
      </c>
      <c r="I39" s="208" t="s">
        <v>331</v>
      </c>
    </row>
    <row r="40" spans="1:10" x14ac:dyDescent="0.25">
      <c r="A40" s="150">
        <v>6</v>
      </c>
      <c r="B40" s="151" t="s">
        <v>247</v>
      </c>
      <c r="C40" s="150" t="s">
        <v>312</v>
      </c>
      <c r="D40" s="150" t="s">
        <v>267</v>
      </c>
      <c r="E40" s="142" t="s">
        <v>265</v>
      </c>
      <c r="F40" s="150" t="s">
        <v>264</v>
      </c>
      <c r="G40" s="150" t="s">
        <v>263</v>
      </c>
      <c r="H40" s="162" t="s">
        <v>253</v>
      </c>
      <c r="I40" s="208" t="s">
        <v>348</v>
      </c>
    </row>
    <row r="41" spans="1:10" x14ac:dyDescent="0.25">
      <c r="A41" s="150">
        <v>7</v>
      </c>
      <c r="B41" s="151" t="s">
        <v>244</v>
      </c>
      <c r="C41" s="150" t="s">
        <v>344</v>
      </c>
      <c r="D41" s="150" t="s">
        <v>273</v>
      </c>
      <c r="E41" s="142" t="s">
        <v>272</v>
      </c>
      <c r="F41" s="150" t="s">
        <v>271</v>
      </c>
      <c r="G41" s="150" t="s">
        <v>270</v>
      </c>
      <c r="H41" s="162" t="s">
        <v>269</v>
      </c>
      <c r="I41" s="208" t="s">
        <v>343</v>
      </c>
    </row>
    <row r="42" spans="1:10" x14ac:dyDescent="0.25">
      <c r="A42" s="150"/>
      <c r="B42" s="151"/>
      <c r="C42" s="151"/>
      <c r="D42" s="151"/>
      <c r="E42" s="207"/>
      <c r="F42" s="151"/>
      <c r="G42" s="151"/>
      <c r="H42" s="151"/>
      <c r="I42" s="151"/>
    </row>
    <row r="43" spans="1:10" x14ac:dyDescent="0.25">
      <c r="A43" s="150"/>
      <c r="B43" s="151"/>
      <c r="C43" s="151"/>
      <c r="D43" s="151"/>
      <c r="E43" s="207"/>
      <c r="F43" s="151"/>
      <c r="G43" s="151"/>
      <c r="H43" s="151"/>
      <c r="I43" s="151"/>
    </row>
    <row r="44" spans="1:10" x14ac:dyDescent="0.25">
      <c r="A44" s="150"/>
      <c r="B44" s="207" t="s">
        <v>345</v>
      </c>
      <c r="C44" s="151"/>
      <c r="D44" s="151"/>
      <c r="E44" s="151"/>
      <c r="F44" s="151"/>
      <c r="G44" s="151"/>
      <c r="H44" s="151"/>
      <c r="I44" s="151"/>
    </row>
    <row r="45" spans="1:10" x14ac:dyDescent="0.25">
      <c r="A45" s="150"/>
      <c r="B45" s="151"/>
      <c r="C45" s="151"/>
      <c r="D45" s="151"/>
      <c r="E45" s="151"/>
      <c r="F45" s="151"/>
      <c r="G45" s="151"/>
      <c r="H45" s="151"/>
      <c r="I45" s="151"/>
    </row>
    <row r="46" spans="1:10" x14ac:dyDescent="0.25">
      <c r="A46" s="150"/>
      <c r="B46" s="151"/>
      <c r="C46" s="151"/>
      <c r="D46" s="151"/>
      <c r="E46" s="151"/>
      <c r="F46" s="151"/>
      <c r="G46" s="151"/>
      <c r="H46" s="151"/>
      <c r="I46" s="151"/>
    </row>
    <row r="47" spans="1:10" x14ac:dyDescent="0.25">
      <c r="A47" s="150">
        <v>1</v>
      </c>
      <c r="B47" s="151" t="s">
        <v>216</v>
      </c>
      <c r="C47" s="211" t="s">
        <v>367</v>
      </c>
      <c r="D47" s="211" t="s">
        <v>366</v>
      </c>
      <c r="E47" s="211" t="s">
        <v>365</v>
      </c>
      <c r="F47" s="211" t="s">
        <v>364</v>
      </c>
      <c r="G47" s="211" t="s">
        <v>363</v>
      </c>
      <c r="H47" s="211" t="s">
        <v>362</v>
      </c>
      <c r="I47" s="208" t="s">
        <v>346</v>
      </c>
    </row>
    <row r="48" spans="1:10" ht="31.5" x14ac:dyDescent="0.25">
      <c r="A48" s="150">
        <v>2</v>
      </c>
      <c r="B48" s="152" t="s">
        <v>226</v>
      </c>
      <c r="C48" s="150" t="s">
        <v>373</v>
      </c>
      <c r="D48" s="150" t="s">
        <v>372</v>
      </c>
      <c r="E48" s="150" t="s">
        <v>371</v>
      </c>
      <c r="F48" s="150" t="s">
        <v>370</v>
      </c>
      <c r="G48" s="150" t="s">
        <v>369</v>
      </c>
      <c r="H48" s="150" t="s">
        <v>368</v>
      </c>
      <c r="I48" s="209" t="s">
        <v>347</v>
      </c>
    </row>
    <row r="49" spans="1:9" x14ac:dyDescent="0.25">
      <c r="A49" s="150">
        <v>3</v>
      </c>
      <c r="B49" s="151" t="s">
        <v>242</v>
      </c>
      <c r="C49" s="150" t="s">
        <v>296</v>
      </c>
      <c r="D49" s="150" t="s">
        <v>295</v>
      </c>
      <c r="E49" s="142" t="s">
        <v>294</v>
      </c>
      <c r="F49" s="150" t="s">
        <v>293</v>
      </c>
      <c r="G49" s="150" t="s">
        <v>292</v>
      </c>
      <c r="H49" s="162" t="s">
        <v>291</v>
      </c>
      <c r="I49" s="208" t="s">
        <v>290</v>
      </c>
    </row>
    <row r="50" spans="1:9" x14ac:dyDescent="0.25">
      <c r="A50" s="150">
        <v>4</v>
      </c>
      <c r="B50" s="151" t="s">
        <v>232</v>
      </c>
      <c r="C50" s="211" t="s">
        <v>337</v>
      </c>
      <c r="D50" s="211" t="s">
        <v>354</v>
      </c>
      <c r="E50" s="211" t="s">
        <v>353</v>
      </c>
      <c r="F50" s="211" t="s">
        <v>352</v>
      </c>
      <c r="G50" s="211" t="s">
        <v>351</v>
      </c>
      <c r="H50" s="211" t="s">
        <v>350</v>
      </c>
      <c r="I50" s="208" t="s">
        <v>349</v>
      </c>
    </row>
    <row r="51" spans="1:9" x14ac:dyDescent="0.25">
      <c r="A51" s="150">
        <v>5</v>
      </c>
      <c r="B51" s="151" t="s">
        <v>243</v>
      </c>
      <c r="C51" s="211" t="s">
        <v>337</v>
      </c>
      <c r="D51" s="211" t="s">
        <v>354</v>
      </c>
      <c r="E51" s="211" t="s">
        <v>353</v>
      </c>
      <c r="F51" s="211" t="s">
        <v>352</v>
      </c>
      <c r="G51" s="211" t="s">
        <v>351</v>
      </c>
      <c r="H51" s="211" t="s">
        <v>350</v>
      </c>
      <c r="I51" s="208" t="s">
        <v>349</v>
      </c>
    </row>
    <row r="52" spans="1:9" x14ac:dyDescent="0.25">
      <c r="A52" s="150">
        <v>6</v>
      </c>
      <c r="B52" s="151" t="s">
        <v>247</v>
      </c>
      <c r="C52" s="150" t="s">
        <v>312</v>
      </c>
      <c r="D52" s="150" t="s">
        <v>267</v>
      </c>
      <c r="E52" s="142" t="s">
        <v>265</v>
      </c>
      <c r="F52" s="150" t="s">
        <v>264</v>
      </c>
      <c r="G52" s="150" t="s">
        <v>263</v>
      </c>
      <c r="H52" s="162" t="s">
        <v>253</v>
      </c>
      <c r="I52" s="208" t="s">
        <v>348</v>
      </c>
    </row>
    <row r="53" spans="1:9" x14ac:dyDescent="0.25">
      <c r="A53" s="150">
        <v>7</v>
      </c>
      <c r="B53" s="151" t="s">
        <v>244</v>
      </c>
      <c r="C53" s="211" t="s">
        <v>360</v>
      </c>
      <c r="D53" s="211" t="s">
        <v>307</v>
      </c>
      <c r="E53" s="211" t="s">
        <v>359</v>
      </c>
      <c r="F53" s="211" t="s">
        <v>358</v>
      </c>
      <c r="G53" s="211" t="s">
        <v>357</v>
      </c>
      <c r="H53" s="211" t="s">
        <v>356</v>
      </c>
      <c r="I53" s="208" t="s">
        <v>355</v>
      </c>
    </row>
    <row r="54" spans="1:9" x14ac:dyDescent="0.25">
      <c r="A54" s="150"/>
      <c r="B54" s="151"/>
      <c r="C54" s="151"/>
      <c r="D54" s="151"/>
      <c r="E54" s="151"/>
      <c r="F54" s="151"/>
      <c r="G54" s="151"/>
      <c r="H54" s="151"/>
      <c r="I54" s="208"/>
    </row>
    <row r="55" spans="1:9" x14ac:dyDescent="0.25">
      <c r="A55" s="150"/>
      <c r="B55" s="151"/>
      <c r="C55" s="151"/>
      <c r="D55" s="151"/>
      <c r="E55" s="151"/>
      <c r="F55" s="151"/>
      <c r="G55" s="151"/>
      <c r="H55" s="151"/>
      <c r="I55" s="151"/>
    </row>
    <row r="56" spans="1:9" x14ac:dyDescent="0.25">
      <c r="A56" s="150"/>
      <c r="B56" s="151"/>
      <c r="C56" s="151"/>
      <c r="D56" s="151"/>
      <c r="E56" s="151"/>
      <c r="F56" s="151"/>
      <c r="G56" s="151"/>
      <c r="H56" s="151"/>
      <c r="I56" s="151"/>
    </row>
    <row r="57" spans="1:9" x14ac:dyDescent="0.25">
      <c r="A57" s="150"/>
      <c r="B57" s="207" t="s">
        <v>361</v>
      </c>
      <c r="C57" s="151"/>
      <c r="D57" s="151"/>
      <c r="E57" s="151"/>
      <c r="F57" s="151"/>
      <c r="G57" s="151"/>
      <c r="H57" s="151"/>
      <c r="I57" s="151"/>
    </row>
    <row r="58" spans="1:9" x14ac:dyDescent="0.25">
      <c r="A58" s="150"/>
      <c r="B58" s="151"/>
      <c r="C58" s="151"/>
      <c r="D58" s="151"/>
      <c r="E58" s="151"/>
      <c r="F58" s="151"/>
      <c r="G58" s="151"/>
      <c r="H58" s="151"/>
      <c r="I58" s="151"/>
    </row>
    <row r="59" spans="1:9" x14ac:dyDescent="0.25">
      <c r="A59" s="150">
        <v>1</v>
      </c>
      <c r="B59" s="151" t="s">
        <v>242</v>
      </c>
      <c r="C59" s="211" t="s">
        <v>380</v>
      </c>
      <c r="D59" s="211" t="s">
        <v>379</v>
      </c>
      <c r="E59" s="211" t="s">
        <v>378</v>
      </c>
      <c r="F59" s="211" t="s">
        <v>377</v>
      </c>
      <c r="G59" s="211" t="s">
        <v>376</v>
      </c>
      <c r="H59" s="211" t="s">
        <v>375</v>
      </c>
      <c r="I59" s="208" t="s">
        <v>374</v>
      </c>
    </row>
    <row r="60" spans="1:9" x14ac:dyDescent="0.25">
      <c r="A60" s="150">
        <v>2</v>
      </c>
      <c r="B60" s="151" t="s">
        <v>232</v>
      </c>
      <c r="C60" s="211" t="s">
        <v>385</v>
      </c>
      <c r="D60" s="211" t="s">
        <v>260</v>
      </c>
      <c r="E60" s="211" t="s">
        <v>384</v>
      </c>
      <c r="F60" s="211" t="s">
        <v>383</v>
      </c>
      <c r="G60" s="211" t="s">
        <v>295</v>
      </c>
      <c r="H60" s="211" t="s">
        <v>382</v>
      </c>
      <c r="I60" s="208" t="s">
        <v>381</v>
      </c>
    </row>
    <row r="61" spans="1:9" x14ac:dyDescent="0.25">
      <c r="A61" s="150">
        <v>3</v>
      </c>
      <c r="B61" s="151" t="s">
        <v>243</v>
      </c>
      <c r="C61" s="211" t="s">
        <v>385</v>
      </c>
      <c r="D61" s="211" t="s">
        <v>260</v>
      </c>
      <c r="E61" s="211" t="s">
        <v>384</v>
      </c>
      <c r="F61" s="211" t="s">
        <v>383</v>
      </c>
      <c r="G61" s="211" t="s">
        <v>295</v>
      </c>
      <c r="H61" s="211" t="s">
        <v>382</v>
      </c>
      <c r="I61" s="208" t="s">
        <v>381</v>
      </c>
    </row>
    <row r="62" spans="1:9" x14ac:dyDescent="0.25">
      <c r="A62" s="150">
        <v>4</v>
      </c>
      <c r="B62" s="151" t="s">
        <v>244</v>
      </c>
      <c r="C62" s="211" t="s">
        <v>386</v>
      </c>
      <c r="D62" s="211" t="s">
        <v>387</v>
      </c>
      <c r="E62" s="211" t="s">
        <v>388</v>
      </c>
      <c r="F62" s="211" t="s">
        <v>389</v>
      </c>
      <c r="G62" s="211" t="s">
        <v>390</v>
      </c>
      <c r="H62" s="211" t="s">
        <v>391</v>
      </c>
      <c r="I62" s="208" t="s">
        <v>355</v>
      </c>
    </row>
    <row r="63" spans="1:9" x14ac:dyDescent="0.25">
      <c r="A63" s="150"/>
      <c r="B63" s="151"/>
      <c r="C63" s="151"/>
      <c r="D63" s="151"/>
      <c r="E63" s="151"/>
      <c r="F63" s="151"/>
      <c r="G63" s="151"/>
      <c r="H63" s="151"/>
      <c r="I63" s="151"/>
    </row>
    <row r="64" spans="1:9" x14ac:dyDescent="0.25">
      <c r="A64" s="150"/>
      <c r="B64" s="151"/>
      <c r="C64" s="151"/>
      <c r="D64" s="151"/>
      <c r="E64" s="151"/>
      <c r="F64" s="151"/>
      <c r="G64" s="151"/>
      <c r="H64" s="151"/>
      <c r="I64" s="151"/>
    </row>
    <row r="65" spans="1:9" x14ac:dyDescent="0.25">
      <c r="A65" s="150"/>
      <c r="B65" s="207" t="s">
        <v>392</v>
      </c>
      <c r="C65" s="151"/>
      <c r="D65" s="151"/>
      <c r="E65" s="151"/>
      <c r="F65" s="151"/>
      <c r="G65" s="151"/>
      <c r="H65" s="151"/>
      <c r="I65" s="151"/>
    </row>
    <row r="66" spans="1:9" x14ac:dyDescent="0.25">
      <c r="A66" s="150"/>
      <c r="B66" s="151"/>
      <c r="C66" s="151"/>
      <c r="D66" s="151"/>
      <c r="E66" s="151"/>
      <c r="F66" s="151"/>
      <c r="G66" s="151"/>
      <c r="H66" s="151"/>
      <c r="I66" s="151"/>
    </row>
    <row r="67" spans="1:9" x14ac:dyDescent="0.25">
      <c r="A67" s="150"/>
      <c r="B67" s="151"/>
      <c r="C67" s="151"/>
      <c r="D67" s="151"/>
      <c r="E67" s="151"/>
      <c r="F67" s="151"/>
      <c r="G67" s="151"/>
      <c r="H67" s="151"/>
      <c r="I67" s="151"/>
    </row>
    <row r="68" spans="1:9" x14ac:dyDescent="0.25">
      <c r="A68" s="150">
        <v>1</v>
      </c>
      <c r="B68" s="151" t="s">
        <v>393</v>
      </c>
      <c r="C68" s="151" t="s">
        <v>405</v>
      </c>
      <c r="D68" s="211" t="s">
        <v>261</v>
      </c>
      <c r="E68" s="211" t="s">
        <v>404</v>
      </c>
      <c r="F68" s="211" t="s">
        <v>403</v>
      </c>
      <c r="G68" s="211" t="s">
        <v>402</v>
      </c>
      <c r="H68" s="211" t="s">
        <v>401</v>
      </c>
      <c r="I68" s="208" t="s">
        <v>397</v>
      </c>
    </row>
    <row r="69" spans="1:9" x14ac:dyDescent="0.25">
      <c r="A69" s="150">
        <v>2</v>
      </c>
      <c r="B69" s="151" t="s">
        <v>394</v>
      </c>
      <c r="C69" s="151" t="s">
        <v>410</v>
      </c>
      <c r="D69" s="211" t="s">
        <v>298</v>
      </c>
      <c r="E69" s="211" t="s">
        <v>409</v>
      </c>
      <c r="F69" s="211" t="s">
        <v>408</v>
      </c>
      <c r="G69" s="211" t="s">
        <v>407</v>
      </c>
      <c r="H69" s="211" t="s">
        <v>406</v>
      </c>
      <c r="I69" s="223" t="s">
        <v>398</v>
      </c>
    </row>
    <row r="70" spans="1:9" x14ac:dyDescent="0.25">
      <c r="A70" s="150">
        <v>3</v>
      </c>
      <c r="B70" s="151" t="s">
        <v>395</v>
      </c>
      <c r="C70" s="150" t="s">
        <v>416</v>
      </c>
      <c r="D70" s="150" t="s">
        <v>415</v>
      </c>
      <c r="E70" s="150" t="s">
        <v>414</v>
      </c>
      <c r="F70" s="150" t="s">
        <v>413</v>
      </c>
      <c r="G70" s="150" t="s">
        <v>412</v>
      </c>
      <c r="H70" s="150" t="s">
        <v>411</v>
      </c>
      <c r="I70" s="208" t="s">
        <v>399</v>
      </c>
    </row>
    <row r="71" spans="1:9" x14ac:dyDescent="0.25">
      <c r="A71" s="150">
        <v>4</v>
      </c>
      <c r="B71" s="151" t="s">
        <v>396</v>
      </c>
      <c r="C71" s="150" t="s">
        <v>419</v>
      </c>
      <c r="D71" s="150" t="s">
        <v>415</v>
      </c>
      <c r="E71" s="150" t="s">
        <v>418</v>
      </c>
      <c r="F71" s="150" t="s">
        <v>417</v>
      </c>
      <c r="G71" s="150" t="s">
        <v>412</v>
      </c>
      <c r="H71" s="150" t="s">
        <v>411</v>
      </c>
      <c r="I71" s="208" t="s">
        <v>399</v>
      </c>
    </row>
    <row r="72" spans="1:9" x14ac:dyDescent="0.25">
      <c r="A72" s="150">
        <v>5</v>
      </c>
      <c r="B72" s="151" t="s">
        <v>202</v>
      </c>
      <c r="C72" s="150" t="s">
        <v>425</v>
      </c>
      <c r="D72" s="150" t="s">
        <v>424</v>
      </c>
      <c r="E72" s="150" t="s">
        <v>423</v>
      </c>
      <c r="F72" s="150" t="s">
        <v>422</v>
      </c>
      <c r="G72" s="150" t="s">
        <v>421</v>
      </c>
      <c r="H72" s="150" t="s">
        <v>420</v>
      </c>
      <c r="I72" s="208" t="s">
        <v>400</v>
      </c>
    </row>
    <row r="73" spans="1:9" x14ac:dyDescent="0.25">
      <c r="A73" s="150"/>
      <c r="B73" s="151"/>
      <c r="C73" s="151"/>
      <c r="D73" s="151"/>
      <c r="E73" s="151"/>
      <c r="F73" s="151"/>
      <c r="G73" s="151"/>
      <c r="H73" s="151"/>
      <c r="I73" s="151"/>
    </row>
    <row r="74" spans="1:9" x14ac:dyDescent="0.25">
      <c r="A74" s="150"/>
      <c r="B74" s="151"/>
      <c r="C74" s="151"/>
      <c r="D74" s="151"/>
      <c r="E74" s="151"/>
      <c r="F74" s="151"/>
      <c r="G74" s="151"/>
      <c r="H74" s="151"/>
      <c r="I74" s="151"/>
    </row>
    <row r="75" spans="1:9" x14ac:dyDescent="0.25">
      <c r="A75" s="150"/>
      <c r="B75" s="151"/>
      <c r="C75" s="151"/>
      <c r="D75" s="151"/>
      <c r="E75" s="151"/>
      <c r="F75" s="151"/>
      <c r="G75" s="151"/>
      <c r="H75" s="151"/>
      <c r="I75" s="151"/>
    </row>
    <row r="76" spans="1:9" x14ac:dyDescent="0.25">
      <c r="A76" s="150"/>
      <c r="B76" s="151"/>
      <c r="C76" s="151"/>
      <c r="D76" s="151"/>
      <c r="E76" s="151"/>
      <c r="F76" s="151"/>
      <c r="G76" s="151"/>
      <c r="H76" s="151"/>
      <c r="I76" s="151"/>
    </row>
    <row r="77" spans="1:9" x14ac:dyDescent="0.25">
      <c r="A77" s="150"/>
      <c r="B77" s="151"/>
      <c r="C77" s="151"/>
      <c r="D77" s="151"/>
      <c r="E77" s="151"/>
      <c r="F77" s="151"/>
      <c r="G77" s="151"/>
      <c r="H77" s="151"/>
      <c r="I77" s="151"/>
    </row>
    <row r="78" spans="1:9" x14ac:dyDescent="0.25">
      <c r="A78" s="150"/>
      <c r="B78" s="151"/>
      <c r="C78" s="151"/>
      <c r="D78" s="151"/>
      <c r="E78" s="151"/>
      <c r="F78" s="151"/>
      <c r="G78" s="151"/>
      <c r="H78" s="151"/>
      <c r="I78" s="151"/>
    </row>
    <row r="79" spans="1:9" x14ac:dyDescent="0.25">
      <c r="A79" s="150"/>
      <c r="B79" s="151"/>
      <c r="C79" s="151"/>
      <c r="D79" s="151"/>
      <c r="E79" s="151"/>
      <c r="F79" s="151"/>
      <c r="G79" s="151"/>
      <c r="H79" s="151"/>
      <c r="I79" s="151"/>
    </row>
    <row r="80" spans="1:9" x14ac:dyDescent="0.25">
      <c r="A80" s="150"/>
      <c r="B80" s="151"/>
      <c r="C80" s="151"/>
      <c r="D80" s="151"/>
      <c r="E80" s="151"/>
      <c r="F80" s="151"/>
      <c r="G80" s="151"/>
      <c r="H80" s="151"/>
      <c r="I80" s="151"/>
    </row>
    <row r="81" spans="1:9" x14ac:dyDescent="0.25">
      <c r="A81" s="150"/>
      <c r="B81" s="151"/>
      <c r="C81" s="151"/>
      <c r="D81" s="151"/>
      <c r="E81" s="151"/>
      <c r="F81" s="151"/>
      <c r="G81" s="151"/>
      <c r="H81" s="151"/>
      <c r="I81" s="151"/>
    </row>
    <row r="82" spans="1:9" x14ac:dyDescent="0.25">
      <c r="A82" s="150"/>
      <c r="B82" s="151"/>
      <c r="C82" s="151"/>
      <c r="D82" s="151"/>
      <c r="E82" s="151"/>
      <c r="F82" s="151"/>
      <c r="G82" s="151"/>
      <c r="H82" s="151"/>
      <c r="I82" s="151"/>
    </row>
    <row r="83" spans="1:9" x14ac:dyDescent="0.25">
      <c r="A83" s="150"/>
      <c r="B83" s="151"/>
      <c r="C83" s="151"/>
      <c r="D83" s="151"/>
      <c r="E83" s="151"/>
      <c r="F83" s="151"/>
      <c r="G83" s="151"/>
      <c r="H83" s="151"/>
      <c r="I83" s="151"/>
    </row>
  </sheetData>
  <mergeCells count="3">
    <mergeCell ref="F6:G6"/>
    <mergeCell ref="B8:C8"/>
    <mergeCell ref="C2:G2"/>
  </mergeCells>
  <phoneticPr fontId="40" type="noConversion"/>
  <pageMargins left="0.25" right="0.25" top="0.75" bottom="0.75" header="0.3" footer="0.3"/>
  <pageSetup paperSize="9" scale="83" fitToHeight="0" orientation="landscape" r:id="rId1"/>
  <rowBreaks count="2" manualBreakCount="2">
    <brk id="31" max="8" man="1"/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5D3-9FEA-4D7B-A8A8-B81C65A75072}">
  <sheetPr>
    <pageSetUpPr fitToPage="1"/>
  </sheetPr>
  <dimension ref="A2:I206"/>
  <sheetViews>
    <sheetView topLeftCell="A24" zoomScale="110" zoomScaleNormal="110" zoomScaleSheetLayoutView="84" workbookViewId="0">
      <selection activeCell="O15" sqref="O15"/>
    </sheetView>
  </sheetViews>
  <sheetFormatPr defaultRowHeight="15.75" x14ac:dyDescent="0.25"/>
  <cols>
    <col min="1" max="1" width="6" style="145" customWidth="1"/>
    <col min="2" max="2" width="43.5703125" style="149" customWidth="1"/>
    <col min="3" max="3" width="17.28515625" style="149" customWidth="1"/>
    <col min="4" max="4" width="17" style="149" customWidth="1"/>
    <col min="5" max="5" width="18.42578125" style="149" customWidth="1"/>
    <col min="6" max="6" width="19.28515625" style="149" customWidth="1"/>
    <col min="7" max="7" width="17.85546875" style="149" customWidth="1"/>
    <col min="8" max="8" width="22.28515625" style="149" customWidth="1"/>
    <col min="9" max="9" width="18.140625" style="149" customWidth="1"/>
    <col min="10" max="16384" width="9.140625" style="149"/>
  </cols>
  <sheetData>
    <row r="2" spans="1:9" s="277" customFormat="1" x14ac:dyDescent="0.25">
      <c r="A2" s="276"/>
      <c r="C2" s="557" t="s">
        <v>426</v>
      </c>
      <c r="D2" s="557"/>
      <c r="E2" s="557"/>
      <c r="F2" s="557"/>
      <c r="G2" s="557"/>
    </row>
    <row r="3" spans="1:9" ht="16.5" thickBot="1" x14ac:dyDescent="0.3"/>
    <row r="4" spans="1:9" ht="16.5" thickBot="1" x14ac:dyDescent="0.3">
      <c r="C4" s="562" t="s">
        <v>805</v>
      </c>
      <c r="D4" s="563"/>
      <c r="E4" s="563"/>
      <c r="F4" s="563"/>
      <c r="G4" s="563"/>
      <c r="H4" s="563"/>
      <c r="I4" s="564"/>
    </row>
    <row r="5" spans="1:9" ht="16.5" thickBot="1" x14ac:dyDescent="0.3">
      <c r="C5" s="226" t="s">
        <v>440</v>
      </c>
      <c r="D5" s="565" t="s">
        <v>204</v>
      </c>
      <c r="E5" s="566"/>
      <c r="F5" s="567"/>
      <c r="G5" s="227" t="s">
        <v>441</v>
      </c>
      <c r="H5" s="227" t="s">
        <v>204</v>
      </c>
      <c r="I5" s="228" t="s">
        <v>442</v>
      </c>
    </row>
    <row r="6" spans="1:9" ht="16.5" thickBot="1" x14ac:dyDescent="0.3">
      <c r="C6" s="279" t="s">
        <v>443</v>
      </c>
      <c r="D6" s="280" t="s">
        <v>444</v>
      </c>
      <c r="E6" s="281" t="s">
        <v>448</v>
      </c>
      <c r="F6" s="282" t="s">
        <v>444</v>
      </c>
      <c r="G6" s="280" t="s">
        <v>445</v>
      </c>
      <c r="H6" s="280" t="s">
        <v>446</v>
      </c>
      <c r="I6" s="283" t="s">
        <v>447</v>
      </c>
    </row>
    <row r="7" spans="1:9" ht="78.75" x14ac:dyDescent="0.25">
      <c r="A7" s="154" t="s">
        <v>5</v>
      </c>
      <c r="B7" s="155" t="s">
        <v>215</v>
      </c>
      <c r="C7" s="158" t="s">
        <v>217</v>
      </c>
      <c r="D7" s="263" t="s">
        <v>218</v>
      </c>
      <c r="E7" s="224" t="s">
        <v>219</v>
      </c>
      <c r="F7" s="558" t="s">
        <v>220</v>
      </c>
      <c r="G7" s="559"/>
      <c r="H7" s="263" t="s">
        <v>224</v>
      </c>
      <c r="I7" s="225" t="s">
        <v>203</v>
      </c>
    </row>
    <row r="8" spans="1:9" ht="32.25" thickBot="1" x14ac:dyDescent="0.3">
      <c r="A8" s="159"/>
      <c r="B8" s="157"/>
      <c r="C8" s="157"/>
      <c r="D8" s="157"/>
      <c r="E8" s="164"/>
      <c r="F8" s="165" t="s">
        <v>221</v>
      </c>
      <c r="G8" s="222" t="s">
        <v>222</v>
      </c>
      <c r="H8" s="166"/>
      <c r="I8" s="167"/>
    </row>
    <row r="9" spans="1:9" x14ac:dyDescent="0.25">
      <c r="A9" s="243"/>
      <c r="B9" s="560" t="s">
        <v>225</v>
      </c>
      <c r="C9" s="561"/>
      <c r="D9" s="244"/>
      <c r="E9" s="244"/>
      <c r="F9" s="243"/>
      <c r="G9" s="245"/>
      <c r="H9" s="246"/>
      <c r="I9" s="244"/>
    </row>
    <row r="10" spans="1:9" x14ac:dyDescent="0.25">
      <c r="A10" s="232"/>
      <c r="B10" s="234" t="s">
        <v>541</v>
      </c>
      <c r="C10" s="232"/>
      <c r="D10" s="232"/>
      <c r="E10" s="235"/>
      <c r="F10" s="232"/>
      <c r="G10" s="232"/>
      <c r="H10" s="236"/>
      <c r="I10" s="237"/>
    </row>
    <row r="11" spans="1:9" ht="19.5" customHeight="1" x14ac:dyDescent="0.25">
      <c r="A11" s="261">
        <v>1</v>
      </c>
      <c r="B11" s="151" t="s">
        <v>100</v>
      </c>
      <c r="C11" s="261"/>
      <c r="D11" s="261"/>
      <c r="E11" s="142"/>
      <c r="F11" s="261"/>
      <c r="G11" s="261"/>
      <c r="H11" s="568" t="s">
        <v>680</v>
      </c>
      <c r="I11" s="231">
        <v>45200</v>
      </c>
    </row>
    <row r="12" spans="1:9" ht="31.5" x14ac:dyDescent="0.25">
      <c r="A12" s="261">
        <v>2</v>
      </c>
      <c r="B12" s="152" t="s">
        <v>103</v>
      </c>
      <c r="C12" s="261"/>
      <c r="D12" s="261"/>
      <c r="E12" s="142"/>
      <c r="F12" s="261"/>
      <c r="G12" s="261"/>
      <c r="H12" s="568"/>
      <c r="I12" s="231">
        <v>45208</v>
      </c>
    </row>
    <row r="13" spans="1:9" ht="31.5" x14ac:dyDescent="0.25">
      <c r="A13" s="261">
        <v>3</v>
      </c>
      <c r="B13" s="152" t="s">
        <v>105</v>
      </c>
      <c r="C13" s="261"/>
      <c r="D13" s="261"/>
      <c r="E13" s="142"/>
      <c r="F13" s="261"/>
      <c r="G13" s="261"/>
      <c r="H13" s="261" t="s">
        <v>680</v>
      </c>
      <c r="I13" s="231">
        <v>45222</v>
      </c>
    </row>
    <row r="14" spans="1:9" ht="31.5" x14ac:dyDescent="0.25">
      <c r="A14" s="261">
        <v>4</v>
      </c>
      <c r="B14" s="152" t="s">
        <v>685</v>
      </c>
      <c r="C14" s="265"/>
      <c r="D14" s="265"/>
      <c r="E14" s="260"/>
      <c r="F14" s="265"/>
      <c r="G14" s="265"/>
      <c r="H14" s="261" t="s">
        <v>680</v>
      </c>
      <c r="I14" s="265" t="s">
        <v>665</v>
      </c>
    </row>
    <row r="15" spans="1:9" ht="94.5" x14ac:dyDescent="0.25">
      <c r="A15" s="261">
        <v>5</v>
      </c>
      <c r="B15" s="152" t="s">
        <v>783</v>
      </c>
      <c r="C15" s="576"/>
      <c r="D15" s="576" t="s">
        <v>682</v>
      </c>
      <c r="E15" s="577"/>
      <c r="F15" s="576"/>
      <c r="G15" s="576"/>
      <c r="H15" s="569"/>
      <c r="I15" s="266" t="s">
        <v>681</v>
      </c>
    </row>
    <row r="16" spans="1:9" ht="47.25" hidden="1" customHeight="1" x14ac:dyDescent="0.25">
      <c r="A16" s="240"/>
      <c r="B16" s="241" t="s">
        <v>109</v>
      </c>
      <c r="C16" s="576"/>
      <c r="D16" s="576"/>
      <c r="E16" s="577"/>
      <c r="F16" s="576"/>
      <c r="G16" s="576"/>
      <c r="H16" s="569"/>
      <c r="I16" s="266" t="s">
        <v>681</v>
      </c>
    </row>
    <row r="17" spans="1:9" ht="15.75" hidden="1" customHeight="1" x14ac:dyDescent="0.25">
      <c r="A17" s="233"/>
      <c r="B17" s="238" t="s">
        <v>113</v>
      </c>
      <c r="C17" s="576"/>
      <c r="D17" s="576"/>
      <c r="E17" s="577"/>
      <c r="F17" s="576"/>
      <c r="G17" s="576"/>
      <c r="H17" s="569"/>
      <c r="I17" s="266" t="s">
        <v>683</v>
      </c>
    </row>
    <row r="18" spans="1:9" ht="47.25" hidden="1" customHeight="1" x14ac:dyDescent="0.25">
      <c r="A18" s="233"/>
      <c r="B18" s="238" t="s">
        <v>119</v>
      </c>
      <c r="C18" s="576"/>
      <c r="D18" s="576"/>
      <c r="E18" s="577"/>
      <c r="F18" s="576"/>
      <c r="G18" s="576"/>
      <c r="H18" s="569"/>
      <c r="I18" s="266" t="s">
        <v>684</v>
      </c>
    </row>
    <row r="19" spans="1:9" ht="31.5" hidden="1" customHeight="1" x14ac:dyDescent="0.25">
      <c r="A19" s="233"/>
      <c r="B19" s="238" t="s">
        <v>124</v>
      </c>
      <c r="C19" s="576"/>
      <c r="D19" s="576"/>
      <c r="E19" s="577"/>
      <c r="F19" s="576"/>
      <c r="G19" s="576"/>
      <c r="H19" s="569"/>
      <c r="I19" s="266"/>
    </row>
    <row r="20" spans="1:9" ht="35.25" hidden="1" customHeight="1" thickBot="1" x14ac:dyDescent="0.3">
      <c r="A20" s="278"/>
      <c r="B20" s="239" t="s">
        <v>127</v>
      </c>
      <c r="C20" s="576"/>
      <c r="D20" s="576"/>
      <c r="E20" s="577"/>
      <c r="F20" s="576"/>
      <c r="G20" s="576"/>
      <c r="H20" s="569"/>
      <c r="I20" s="266"/>
    </row>
    <row r="21" spans="1:9" ht="44.25" customHeight="1" x14ac:dyDescent="0.25">
      <c r="A21" s="274">
        <v>6</v>
      </c>
      <c r="B21" s="259" t="s">
        <v>784</v>
      </c>
      <c r="C21" s="576"/>
      <c r="D21" s="576"/>
      <c r="E21" s="577"/>
      <c r="F21" s="576"/>
      <c r="G21" s="576"/>
      <c r="H21" s="569"/>
      <c r="I21" s="266" t="s">
        <v>756</v>
      </c>
    </row>
    <row r="22" spans="1:9" ht="54" customHeight="1" x14ac:dyDescent="0.25">
      <c r="A22" s="261">
        <v>7</v>
      </c>
      <c r="B22" s="143" t="s">
        <v>785</v>
      </c>
      <c r="C22" s="555" t="s">
        <v>679</v>
      </c>
      <c r="D22" s="555" t="s">
        <v>465</v>
      </c>
      <c r="E22" s="511" t="s">
        <v>678</v>
      </c>
      <c r="F22" s="555" t="s">
        <v>677</v>
      </c>
      <c r="G22" s="555" t="s">
        <v>686</v>
      </c>
      <c r="H22" s="555" t="s">
        <v>676</v>
      </c>
      <c r="I22" s="265" t="s">
        <v>429</v>
      </c>
    </row>
    <row r="23" spans="1:9" ht="50.25" customHeight="1" x14ac:dyDescent="0.25">
      <c r="A23" s="261">
        <v>8</v>
      </c>
      <c r="B23" s="143" t="s">
        <v>786</v>
      </c>
      <c r="C23" s="556"/>
      <c r="D23" s="556"/>
      <c r="E23" s="513"/>
      <c r="F23" s="556"/>
      <c r="G23" s="556"/>
      <c r="H23" s="556"/>
      <c r="I23" s="267" t="s">
        <v>429</v>
      </c>
    </row>
    <row r="24" spans="1:9" ht="31.5" x14ac:dyDescent="0.25">
      <c r="A24" s="261">
        <v>9</v>
      </c>
      <c r="B24" s="143" t="s">
        <v>135</v>
      </c>
      <c r="C24" s="265" t="s">
        <v>493</v>
      </c>
      <c r="D24" s="265" t="s">
        <v>691</v>
      </c>
      <c r="E24" s="260" t="s">
        <v>690</v>
      </c>
      <c r="F24" s="265" t="s">
        <v>689</v>
      </c>
      <c r="G24" s="265" t="s">
        <v>688</v>
      </c>
      <c r="H24" s="265" t="s">
        <v>687</v>
      </c>
      <c r="I24" s="265" t="s">
        <v>431</v>
      </c>
    </row>
    <row r="25" spans="1:9" ht="45" customHeight="1" x14ac:dyDescent="0.25">
      <c r="A25" s="261">
        <v>10</v>
      </c>
      <c r="B25" s="143" t="s">
        <v>137</v>
      </c>
      <c r="C25" s="265" t="s">
        <v>430</v>
      </c>
      <c r="D25" s="265" t="s">
        <v>450</v>
      </c>
      <c r="E25" s="260" t="s">
        <v>451</v>
      </c>
      <c r="F25" s="265" t="s">
        <v>452</v>
      </c>
      <c r="G25" s="265" t="s">
        <v>453</v>
      </c>
      <c r="H25" s="265" t="s">
        <v>454</v>
      </c>
      <c r="I25" s="265" t="s">
        <v>432</v>
      </c>
    </row>
    <row r="26" spans="1:9" ht="37.5" customHeight="1" x14ac:dyDescent="0.25">
      <c r="A26" s="261">
        <v>11</v>
      </c>
      <c r="B26" s="143" t="s">
        <v>139</v>
      </c>
      <c r="C26" s="265" t="s">
        <v>430</v>
      </c>
      <c r="D26" s="265" t="s">
        <v>450</v>
      </c>
      <c r="E26" s="260" t="s">
        <v>451</v>
      </c>
      <c r="F26" s="265" t="s">
        <v>452</v>
      </c>
      <c r="G26" s="265" t="s">
        <v>453</v>
      </c>
      <c r="H26" s="265" t="s">
        <v>454</v>
      </c>
      <c r="I26" s="265" t="s">
        <v>432</v>
      </c>
    </row>
    <row r="27" spans="1:9" ht="46.5" customHeight="1" x14ac:dyDescent="0.25">
      <c r="A27" s="261">
        <v>12</v>
      </c>
      <c r="B27" s="143" t="s">
        <v>141</v>
      </c>
      <c r="C27" s="265" t="s">
        <v>460</v>
      </c>
      <c r="D27" s="265" t="s">
        <v>459</v>
      </c>
      <c r="E27" s="260" t="s">
        <v>457</v>
      </c>
      <c r="F27" s="265" t="s">
        <v>458</v>
      </c>
      <c r="G27" s="265" t="s">
        <v>456</v>
      </c>
      <c r="H27" s="265" t="s">
        <v>433</v>
      </c>
      <c r="I27" s="265" t="s">
        <v>434</v>
      </c>
    </row>
    <row r="28" spans="1:9" ht="41.25" customHeight="1" x14ac:dyDescent="0.25">
      <c r="A28" s="261">
        <v>13</v>
      </c>
      <c r="B28" s="143" t="s">
        <v>143</v>
      </c>
      <c r="C28" s="265" t="s">
        <v>427</v>
      </c>
      <c r="D28" s="265" t="s">
        <v>465</v>
      </c>
      <c r="E28" s="260" t="s">
        <v>464</v>
      </c>
      <c r="F28" s="265" t="s">
        <v>463</v>
      </c>
      <c r="G28" s="265" t="s">
        <v>462</v>
      </c>
      <c r="H28" s="265" t="s">
        <v>461</v>
      </c>
      <c r="I28" s="265" t="s">
        <v>435</v>
      </c>
    </row>
    <row r="29" spans="1:9" ht="48" customHeight="1" x14ac:dyDescent="0.25">
      <c r="A29" s="261">
        <v>14</v>
      </c>
      <c r="B29" s="143" t="s">
        <v>145</v>
      </c>
      <c r="C29" s="265" t="s">
        <v>427</v>
      </c>
      <c r="D29" s="265" t="s">
        <v>465</v>
      </c>
      <c r="E29" s="260" t="s">
        <v>464</v>
      </c>
      <c r="F29" s="265" t="s">
        <v>463</v>
      </c>
      <c r="G29" s="265" t="s">
        <v>462</v>
      </c>
      <c r="H29" s="265" t="s">
        <v>461</v>
      </c>
      <c r="I29" s="265" t="s">
        <v>435</v>
      </c>
    </row>
    <row r="30" spans="1:9" ht="31.5" x14ac:dyDescent="0.25">
      <c r="A30" s="261">
        <v>15</v>
      </c>
      <c r="B30" s="143" t="s">
        <v>149</v>
      </c>
      <c r="C30" s="265" t="s">
        <v>476</v>
      </c>
      <c r="D30" s="265" t="s">
        <v>475</v>
      </c>
      <c r="E30" s="260" t="s">
        <v>474</v>
      </c>
      <c r="F30" s="265" t="s">
        <v>473</v>
      </c>
      <c r="G30" s="265" t="s">
        <v>472</v>
      </c>
      <c r="H30" s="265" t="s">
        <v>438</v>
      </c>
      <c r="I30" s="265" t="s">
        <v>439</v>
      </c>
    </row>
    <row r="31" spans="1:9" ht="31.5" x14ac:dyDescent="0.25">
      <c r="A31" s="261">
        <v>16</v>
      </c>
      <c r="B31" s="143" t="s">
        <v>151</v>
      </c>
      <c r="C31" s="265" t="s">
        <v>471</v>
      </c>
      <c r="D31" s="265" t="s">
        <v>470</v>
      </c>
      <c r="E31" s="260" t="s">
        <v>469</v>
      </c>
      <c r="F31" s="265" t="s">
        <v>753</v>
      </c>
      <c r="G31" s="265" t="s">
        <v>467</v>
      </c>
      <c r="H31" s="265" t="s">
        <v>466</v>
      </c>
      <c r="I31" s="265" t="s">
        <v>437</v>
      </c>
    </row>
    <row r="32" spans="1:9" ht="31.5" x14ac:dyDescent="0.25">
      <c r="A32" s="261">
        <v>17</v>
      </c>
      <c r="B32" s="151" t="s">
        <v>175</v>
      </c>
      <c r="C32" s="265" t="s">
        <v>482</v>
      </c>
      <c r="D32" s="265" t="s">
        <v>481</v>
      </c>
      <c r="E32" s="265" t="s">
        <v>480</v>
      </c>
      <c r="F32" s="265" t="s">
        <v>479</v>
      </c>
      <c r="G32" s="265" t="s">
        <v>478</v>
      </c>
      <c r="H32" s="265" t="s">
        <v>477</v>
      </c>
      <c r="I32" s="265" t="s">
        <v>449</v>
      </c>
    </row>
    <row r="33" spans="1:9" x14ac:dyDescent="0.25">
      <c r="A33" s="261"/>
      <c r="B33" s="207" t="s">
        <v>540</v>
      </c>
      <c r="C33" s="151"/>
      <c r="D33" s="151"/>
      <c r="E33" s="151"/>
      <c r="F33" s="261"/>
      <c r="G33" s="152"/>
      <c r="H33" s="161"/>
      <c r="I33" s="151"/>
    </row>
    <row r="34" spans="1:9" x14ac:dyDescent="0.25">
      <c r="A34" s="261">
        <v>1</v>
      </c>
      <c r="B34" s="151" t="s">
        <v>216</v>
      </c>
      <c r="C34" s="261" t="s">
        <v>254</v>
      </c>
      <c r="D34" s="261" t="s">
        <v>258</v>
      </c>
      <c r="E34" s="142" t="s">
        <v>211</v>
      </c>
      <c r="F34" s="261" t="s">
        <v>223</v>
      </c>
      <c r="G34" s="261" t="s">
        <v>245</v>
      </c>
      <c r="H34" s="162" t="s">
        <v>214</v>
      </c>
      <c r="I34" s="208" t="s">
        <v>246</v>
      </c>
    </row>
    <row r="35" spans="1:9" ht="31.5" x14ac:dyDescent="0.25">
      <c r="A35" s="261">
        <v>2</v>
      </c>
      <c r="B35" s="152" t="s">
        <v>226</v>
      </c>
      <c r="C35" s="261" t="s">
        <v>255</v>
      </c>
      <c r="D35" s="261" t="s">
        <v>259</v>
      </c>
      <c r="E35" s="142" t="s">
        <v>804</v>
      </c>
      <c r="F35" s="261" t="s">
        <v>230</v>
      </c>
      <c r="G35" s="261" t="s">
        <v>229</v>
      </c>
      <c r="H35" s="162" t="s">
        <v>228</v>
      </c>
      <c r="I35" s="209" t="s">
        <v>227</v>
      </c>
    </row>
    <row r="36" spans="1:9" x14ac:dyDescent="0.25">
      <c r="A36" s="261">
        <v>3</v>
      </c>
      <c r="B36" s="151" t="s">
        <v>242</v>
      </c>
      <c r="C36" s="261" t="s">
        <v>256</v>
      </c>
      <c r="D36" s="261" t="s">
        <v>260</v>
      </c>
      <c r="E36" s="142" t="s">
        <v>241</v>
      </c>
      <c r="F36" s="261" t="s">
        <v>240</v>
      </c>
      <c r="G36" s="261" t="s">
        <v>239</v>
      </c>
      <c r="H36" s="162" t="s">
        <v>238</v>
      </c>
      <c r="I36" s="208" t="s">
        <v>237</v>
      </c>
    </row>
    <row r="37" spans="1:9" x14ac:dyDescent="0.25">
      <c r="A37" s="261">
        <v>3</v>
      </c>
      <c r="B37" s="151" t="s">
        <v>232</v>
      </c>
      <c r="C37" s="261" t="s">
        <v>302</v>
      </c>
      <c r="D37" s="261" t="s">
        <v>261</v>
      </c>
      <c r="E37" s="142" t="s">
        <v>252</v>
      </c>
      <c r="F37" s="261" t="s">
        <v>251</v>
      </c>
      <c r="G37" s="261" t="s">
        <v>250</v>
      </c>
      <c r="H37" s="162" t="s">
        <v>249</v>
      </c>
      <c r="I37" s="208" t="s">
        <v>248</v>
      </c>
    </row>
    <row r="38" spans="1:9" x14ac:dyDescent="0.25">
      <c r="A38" s="261">
        <v>5</v>
      </c>
      <c r="B38" s="151" t="s">
        <v>243</v>
      </c>
      <c r="C38" s="261" t="s">
        <v>257</v>
      </c>
      <c r="D38" s="261" t="s">
        <v>262</v>
      </c>
      <c r="E38" s="142" t="s">
        <v>266</v>
      </c>
      <c r="F38" s="261" t="s">
        <v>236</v>
      </c>
      <c r="G38" s="261" t="s">
        <v>235</v>
      </c>
      <c r="H38" s="162" t="s">
        <v>234</v>
      </c>
      <c r="I38" s="208" t="s">
        <v>233</v>
      </c>
    </row>
    <row r="39" spans="1:9" x14ac:dyDescent="0.25">
      <c r="A39" s="261">
        <v>6</v>
      </c>
      <c r="B39" s="151" t="s">
        <v>247</v>
      </c>
      <c r="C39" s="261" t="s">
        <v>268</v>
      </c>
      <c r="D39" s="261" t="s">
        <v>267</v>
      </c>
      <c r="E39" s="142" t="s">
        <v>265</v>
      </c>
      <c r="F39" s="261" t="s">
        <v>264</v>
      </c>
      <c r="G39" s="261" t="s">
        <v>263</v>
      </c>
      <c r="H39" s="162" t="s">
        <v>253</v>
      </c>
      <c r="I39" s="208" t="s">
        <v>314</v>
      </c>
    </row>
    <row r="40" spans="1:9" x14ac:dyDescent="0.25">
      <c r="A40" s="261">
        <v>7</v>
      </c>
      <c r="B40" s="151" t="s">
        <v>244</v>
      </c>
      <c r="C40" s="261" t="s">
        <v>274</v>
      </c>
      <c r="D40" s="261" t="s">
        <v>273</v>
      </c>
      <c r="E40" s="142" t="s">
        <v>272</v>
      </c>
      <c r="F40" s="261" t="s">
        <v>271</v>
      </c>
      <c r="G40" s="261" t="s">
        <v>270</v>
      </c>
      <c r="H40" s="162" t="s">
        <v>269</v>
      </c>
      <c r="I40" s="208" t="s">
        <v>315</v>
      </c>
    </row>
    <row r="41" spans="1:9" x14ac:dyDescent="0.25">
      <c r="A41" s="261"/>
      <c r="B41" s="151"/>
      <c r="C41" s="265"/>
      <c r="D41" s="265"/>
      <c r="E41" s="265"/>
      <c r="F41" s="265"/>
      <c r="G41" s="265"/>
      <c r="H41" s="268"/>
      <c r="I41" s="265"/>
    </row>
    <row r="42" spans="1:9" x14ac:dyDescent="0.25">
      <c r="A42" s="247"/>
      <c r="B42" s="248" t="s">
        <v>275</v>
      </c>
      <c r="C42" s="247"/>
      <c r="D42" s="247"/>
      <c r="E42" s="247"/>
      <c r="F42" s="247"/>
      <c r="G42" s="247"/>
      <c r="H42" s="249"/>
      <c r="I42" s="250"/>
    </row>
    <row r="43" spans="1:9" x14ac:dyDescent="0.25">
      <c r="A43" s="261"/>
      <c r="B43" s="207" t="s">
        <v>541</v>
      </c>
      <c r="C43" s="261"/>
      <c r="D43" s="261"/>
      <c r="E43" s="142"/>
      <c r="F43" s="261"/>
      <c r="G43" s="261"/>
      <c r="H43" s="162"/>
      <c r="I43" s="208"/>
    </row>
    <row r="44" spans="1:9" x14ac:dyDescent="0.25">
      <c r="A44" s="261">
        <v>1</v>
      </c>
      <c r="B44" s="151" t="s">
        <v>100</v>
      </c>
      <c r="C44" s="261"/>
      <c r="D44" s="261"/>
      <c r="E44" s="142"/>
      <c r="F44" s="261"/>
      <c r="G44" s="261"/>
      <c r="H44" s="568" t="s">
        <v>680</v>
      </c>
      <c r="I44" s="231">
        <v>45215</v>
      </c>
    </row>
    <row r="45" spans="1:9" ht="35.25" customHeight="1" x14ac:dyDescent="0.25">
      <c r="A45" s="261">
        <v>2</v>
      </c>
      <c r="B45" s="152" t="s">
        <v>103</v>
      </c>
      <c r="C45" s="261"/>
      <c r="D45" s="261"/>
      <c r="E45" s="142"/>
      <c r="F45" s="261"/>
      <c r="G45" s="261"/>
      <c r="H45" s="568"/>
      <c r="I45" s="231" t="s">
        <v>692</v>
      </c>
    </row>
    <row r="46" spans="1:9" ht="31.5" x14ac:dyDescent="0.25">
      <c r="A46" s="261">
        <v>3</v>
      </c>
      <c r="B46" s="152" t="s">
        <v>105</v>
      </c>
      <c r="C46" s="261"/>
      <c r="D46" s="261"/>
      <c r="E46" s="142"/>
      <c r="F46" s="261"/>
      <c r="G46" s="261"/>
      <c r="H46" s="261" t="s">
        <v>680</v>
      </c>
      <c r="I46" s="231">
        <v>45243</v>
      </c>
    </row>
    <row r="47" spans="1:9" ht="31.5" x14ac:dyDescent="0.25">
      <c r="A47" s="261">
        <v>4</v>
      </c>
      <c r="B47" s="152" t="s">
        <v>685</v>
      </c>
      <c r="C47" s="265"/>
      <c r="D47" s="265"/>
      <c r="E47" s="260"/>
      <c r="F47" s="265"/>
      <c r="G47" s="265"/>
      <c r="H47" s="261" t="s">
        <v>680</v>
      </c>
      <c r="I47" s="231">
        <v>45306</v>
      </c>
    </row>
    <row r="48" spans="1:9" ht="99" customHeight="1" x14ac:dyDescent="0.25">
      <c r="A48" s="261">
        <v>5</v>
      </c>
      <c r="B48" s="152" t="s">
        <v>783</v>
      </c>
      <c r="C48" s="572"/>
      <c r="D48" s="572"/>
      <c r="E48" s="574"/>
      <c r="F48" s="572"/>
      <c r="G48" s="572" t="s">
        <v>510</v>
      </c>
      <c r="H48" s="269" t="s">
        <v>509</v>
      </c>
      <c r="I48" s="230">
        <v>45264</v>
      </c>
    </row>
    <row r="49" spans="1:9" ht="42.75" customHeight="1" x14ac:dyDescent="0.25">
      <c r="A49" s="261">
        <v>6</v>
      </c>
      <c r="B49" s="152" t="s">
        <v>787</v>
      </c>
      <c r="C49" s="573"/>
      <c r="D49" s="573"/>
      <c r="E49" s="575"/>
      <c r="F49" s="573"/>
      <c r="G49" s="573"/>
      <c r="H49" s="269"/>
      <c r="I49" s="230">
        <v>45352</v>
      </c>
    </row>
    <row r="50" spans="1:9" ht="58.5" customHeight="1" x14ac:dyDescent="0.25">
      <c r="A50" s="261">
        <v>7</v>
      </c>
      <c r="B50" s="143" t="s">
        <v>785</v>
      </c>
      <c r="C50" s="555" t="s">
        <v>705</v>
      </c>
      <c r="D50" s="555" t="s">
        <v>704</v>
      </c>
      <c r="E50" s="511" t="s">
        <v>703</v>
      </c>
      <c r="F50" s="555" t="s">
        <v>702</v>
      </c>
      <c r="G50" s="555" t="s">
        <v>701</v>
      </c>
      <c r="H50" s="555" t="s">
        <v>782</v>
      </c>
      <c r="I50" s="265" t="s">
        <v>578</v>
      </c>
    </row>
    <row r="51" spans="1:9" ht="49.5" customHeight="1" x14ac:dyDescent="0.25">
      <c r="A51" s="261">
        <v>8</v>
      </c>
      <c r="B51" s="143" t="s">
        <v>786</v>
      </c>
      <c r="C51" s="556"/>
      <c r="D51" s="556"/>
      <c r="E51" s="513"/>
      <c r="F51" s="556"/>
      <c r="G51" s="556"/>
      <c r="H51" s="556"/>
      <c r="I51" s="267" t="s">
        <v>483</v>
      </c>
    </row>
    <row r="52" spans="1:9" ht="31.5" x14ac:dyDescent="0.25">
      <c r="A52" s="261">
        <v>9</v>
      </c>
      <c r="B52" s="143" t="s">
        <v>135</v>
      </c>
      <c r="C52" s="265" t="s">
        <v>493</v>
      </c>
      <c r="D52" s="265" t="s">
        <v>492</v>
      </c>
      <c r="E52" s="260" t="s">
        <v>491</v>
      </c>
      <c r="F52" s="265" t="s">
        <v>490</v>
      </c>
      <c r="G52" s="265" t="s">
        <v>489</v>
      </c>
      <c r="H52" s="265" t="s">
        <v>488</v>
      </c>
      <c r="I52" s="265" t="s">
        <v>484</v>
      </c>
    </row>
    <row r="53" spans="1:9" ht="31.5" x14ac:dyDescent="0.25">
      <c r="A53" s="261">
        <v>10</v>
      </c>
      <c r="B53" s="143" t="s">
        <v>137</v>
      </c>
      <c r="C53" s="265" t="s">
        <v>499</v>
      </c>
      <c r="D53" s="265" t="s">
        <v>498</v>
      </c>
      <c r="E53" s="260" t="s">
        <v>497</v>
      </c>
      <c r="F53" s="265" t="s">
        <v>496</v>
      </c>
      <c r="G53" s="265" t="s">
        <v>495</v>
      </c>
      <c r="H53" s="265" t="s">
        <v>494</v>
      </c>
      <c r="I53" s="265" t="s">
        <v>485</v>
      </c>
    </row>
    <row r="54" spans="1:9" ht="31.5" x14ac:dyDescent="0.25">
      <c r="A54" s="261">
        <v>11</v>
      </c>
      <c r="B54" s="143" t="s">
        <v>139</v>
      </c>
      <c r="C54" s="265" t="s">
        <v>503</v>
      </c>
      <c r="D54" s="265" t="s">
        <v>504</v>
      </c>
      <c r="E54" s="260" t="s">
        <v>502</v>
      </c>
      <c r="F54" s="265" t="s">
        <v>501</v>
      </c>
      <c r="G54" s="265" t="s">
        <v>452</v>
      </c>
      <c r="H54" s="265" t="s">
        <v>500</v>
      </c>
      <c r="I54" s="265" t="s">
        <v>432</v>
      </c>
    </row>
    <row r="55" spans="1:9" ht="31.5" x14ac:dyDescent="0.25">
      <c r="A55" s="261">
        <v>12</v>
      </c>
      <c r="B55" s="143" t="s">
        <v>141</v>
      </c>
      <c r="C55" s="265" t="s">
        <v>700</v>
      </c>
      <c r="D55" s="265" t="s">
        <v>459</v>
      </c>
      <c r="E55" s="260" t="s">
        <v>457</v>
      </c>
      <c r="F55" s="265" t="s">
        <v>458</v>
      </c>
      <c r="G55" s="265" t="s">
        <v>456</v>
      </c>
      <c r="H55" s="265" t="s">
        <v>433</v>
      </c>
      <c r="I55" s="265" t="s">
        <v>434</v>
      </c>
    </row>
    <row r="56" spans="1:9" ht="31.5" x14ac:dyDescent="0.25">
      <c r="A56" s="261">
        <v>13</v>
      </c>
      <c r="B56" s="143" t="s">
        <v>143</v>
      </c>
      <c r="C56" s="265" t="s">
        <v>427</v>
      </c>
      <c r="D56" s="265" t="s">
        <v>465</v>
      </c>
      <c r="E56" s="260" t="s">
        <v>464</v>
      </c>
      <c r="F56" s="265" t="s">
        <v>463</v>
      </c>
      <c r="G56" s="265" t="s">
        <v>462</v>
      </c>
      <c r="H56" s="265" t="s">
        <v>461</v>
      </c>
      <c r="I56" s="265" t="s">
        <v>435</v>
      </c>
    </row>
    <row r="57" spans="1:9" ht="31.5" x14ac:dyDescent="0.25">
      <c r="A57" s="261">
        <v>14</v>
      </c>
      <c r="B57" s="143" t="s">
        <v>145</v>
      </c>
      <c r="C57" s="265" t="s">
        <v>427</v>
      </c>
      <c r="D57" s="265" t="s">
        <v>465</v>
      </c>
      <c r="E57" s="260" t="s">
        <v>464</v>
      </c>
      <c r="F57" s="265" t="s">
        <v>463</v>
      </c>
      <c r="G57" s="265" t="s">
        <v>462</v>
      </c>
      <c r="H57" s="265" t="s">
        <v>461</v>
      </c>
      <c r="I57" s="265" t="s">
        <v>435</v>
      </c>
    </row>
    <row r="58" spans="1:9" ht="31.5" x14ac:dyDescent="0.25">
      <c r="A58" s="261">
        <v>15</v>
      </c>
      <c r="B58" s="143" t="s">
        <v>149</v>
      </c>
      <c r="C58" s="265" t="s">
        <v>508</v>
      </c>
      <c r="D58" s="265" t="s">
        <v>507</v>
      </c>
      <c r="E58" s="260" t="s">
        <v>506</v>
      </c>
      <c r="F58" s="265" t="s">
        <v>505</v>
      </c>
      <c r="G58" s="265" t="s">
        <v>693</v>
      </c>
      <c r="H58" s="265" t="s">
        <v>436</v>
      </c>
      <c r="I58" s="265" t="s">
        <v>486</v>
      </c>
    </row>
    <row r="59" spans="1:9" ht="31.5" x14ac:dyDescent="0.25">
      <c r="A59" s="261">
        <v>16</v>
      </c>
      <c r="B59" s="143" t="s">
        <v>151</v>
      </c>
      <c r="C59" s="265" t="s">
        <v>471</v>
      </c>
      <c r="D59" s="265" t="s">
        <v>470</v>
      </c>
      <c r="E59" s="260" t="s">
        <v>469</v>
      </c>
      <c r="F59" s="265" t="s">
        <v>468</v>
      </c>
      <c r="G59" s="265" t="s">
        <v>467</v>
      </c>
      <c r="H59" s="265" t="s">
        <v>466</v>
      </c>
      <c r="I59" s="265" t="s">
        <v>437</v>
      </c>
    </row>
    <row r="60" spans="1:9" ht="31.5" x14ac:dyDescent="0.25">
      <c r="A60" s="261">
        <v>17</v>
      </c>
      <c r="B60" s="151" t="s">
        <v>175</v>
      </c>
      <c r="C60" s="265" t="s">
        <v>482</v>
      </c>
      <c r="D60" s="265" t="s">
        <v>481</v>
      </c>
      <c r="E60" s="265" t="s">
        <v>480</v>
      </c>
      <c r="F60" s="265" t="s">
        <v>479</v>
      </c>
      <c r="G60" s="265" t="s">
        <v>478</v>
      </c>
      <c r="H60" s="265" t="s">
        <v>477</v>
      </c>
      <c r="I60" s="265" t="s">
        <v>449</v>
      </c>
    </row>
    <row r="61" spans="1:9" x14ac:dyDescent="0.25">
      <c r="A61" s="261"/>
      <c r="B61" s="207" t="s">
        <v>540</v>
      </c>
      <c r="C61" s="261"/>
      <c r="D61" s="261"/>
      <c r="E61" s="261"/>
      <c r="F61" s="261"/>
      <c r="G61" s="261"/>
      <c r="H61" s="162"/>
      <c r="I61" s="151"/>
    </row>
    <row r="62" spans="1:9" x14ac:dyDescent="0.25">
      <c r="A62" s="261">
        <v>1</v>
      </c>
      <c r="B62" s="151" t="s">
        <v>216</v>
      </c>
      <c r="C62" s="261" t="s">
        <v>282</v>
      </c>
      <c r="D62" s="261" t="s">
        <v>281</v>
      </c>
      <c r="E62" s="142" t="s">
        <v>280</v>
      </c>
      <c r="F62" s="261" t="s">
        <v>279</v>
      </c>
      <c r="G62" s="261" t="s">
        <v>278</v>
      </c>
      <c r="H62" s="162" t="s">
        <v>277</v>
      </c>
      <c r="I62" s="208" t="s">
        <v>276</v>
      </c>
    </row>
    <row r="63" spans="1:9" ht="31.5" x14ac:dyDescent="0.25">
      <c r="A63" s="261">
        <v>2</v>
      </c>
      <c r="B63" s="152" t="s">
        <v>226</v>
      </c>
      <c r="C63" s="261" t="s">
        <v>289</v>
      </c>
      <c r="D63" s="261" t="s">
        <v>288</v>
      </c>
      <c r="E63" s="142" t="s">
        <v>287</v>
      </c>
      <c r="F63" s="261" t="s">
        <v>286</v>
      </c>
      <c r="G63" s="261" t="s">
        <v>285</v>
      </c>
      <c r="H63" s="162" t="s">
        <v>284</v>
      </c>
      <c r="I63" s="209" t="s">
        <v>283</v>
      </c>
    </row>
    <row r="64" spans="1:9" x14ac:dyDescent="0.25">
      <c r="A64" s="261">
        <v>3</v>
      </c>
      <c r="B64" s="151" t="s">
        <v>242</v>
      </c>
      <c r="C64" s="261" t="s">
        <v>296</v>
      </c>
      <c r="D64" s="261" t="s">
        <v>295</v>
      </c>
      <c r="E64" s="142" t="s">
        <v>294</v>
      </c>
      <c r="F64" s="261" t="s">
        <v>293</v>
      </c>
      <c r="G64" s="261" t="s">
        <v>292</v>
      </c>
      <c r="H64" s="162" t="s">
        <v>291</v>
      </c>
      <c r="I64" s="208" t="s">
        <v>290</v>
      </c>
    </row>
    <row r="65" spans="1:9" x14ac:dyDescent="0.25">
      <c r="A65" s="261">
        <v>4</v>
      </c>
      <c r="B65" s="151" t="s">
        <v>232</v>
      </c>
      <c r="C65" s="261" t="s">
        <v>303</v>
      </c>
      <c r="D65" s="261" t="s">
        <v>301</v>
      </c>
      <c r="E65" s="142" t="s">
        <v>300</v>
      </c>
      <c r="F65" s="261" t="s">
        <v>299</v>
      </c>
      <c r="G65" s="261" t="s">
        <v>298</v>
      </c>
      <c r="H65" s="162" t="s">
        <v>297</v>
      </c>
      <c r="I65" s="208" t="s">
        <v>304</v>
      </c>
    </row>
    <row r="66" spans="1:9" x14ac:dyDescent="0.25">
      <c r="A66" s="261">
        <v>5</v>
      </c>
      <c r="B66" s="151" t="s">
        <v>243</v>
      </c>
      <c r="C66" s="261" t="s">
        <v>311</v>
      </c>
      <c r="D66" s="261" t="s">
        <v>310</v>
      </c>
      <c r="E66" s="142" t="s">
        <v>309</v>
      </c>
      <c r="F66" s="261" t="s">
        <v>308</v>
      </c>
      <c r="G66" s="261" t="s">
        <v>307</v>
      </c>
      <c r="H66" s="162" t="s">
        <v>306</v>
      </c>
      <c r="I66" s="208" t="s">
        <v>305</v>
      </c>
    </row>
    <row r="67" spans="1:9" x14ac:dyDescent="0.25">
      <c r="A67" s="261">
        <v>6</v>
      </c>
      <c r="B67" s="151" t="s">
        <v>247</v>
      </c>
      <c r="C67" s="261" t="s">
        <v>312</v>
      </c>
      <c r="D67" s="261" t="s">
        <v>267</v>
      </c>
      <c r="E67" s="142" t="s">
        <v>265</v>
      </c>
      <c r="F67" s="261" t="s">
        <v>264</v>
      </c>
      <c r="G67" s="261" t="s">
        <v>263</v>
      </c>
      <c r="H67" s="162" t="s">
        <v>253</v>
      </c>
      <c r="I67" s="208" t="s">
        <v>313</v>
      </c>
    </row>
    <row r="68" spans="1:9" x14ac:dyDescent="0.25">
      <c r="A68" s="261">
        <v>7</v>
      </c>
      <c r="B68" s="151" t="s">
        <v>244</v>
      </c>
      <c r="C68" s="261" t="s">
        <v>274</v>
      </c>
      <c r="D68" s="261" t="s">
        <v>273</v>
      </c>
      <c r="E68" s="142" t="s">
        <v>272</v>
      </c>
      <c r="F68" s="261" t="s">
        <v>271</v>
      </c>
      <c r="G68" s="261" t="s">
        <v>270</v>
      </c>
      <c r="H68" s="162" t="s">
        <v>269</v>
      </c>
      <c r="I68" s="208" t="s">
        <v>315</v>
      </c>
    </row>
    <row r="69" spans="1:9" x14ac:dyDescent="0.25">
      <c r="A69" s="261"/>
      <c r="B69" s="151"/>
      <c r="C69" s="261"/>
      <c r="D69" s="261"/>
      <c r="E69" s="142"/>
      <c r="F69" s="261"/>
      <c r="G69" s="261"/>
      <c r="H69" s="162"/>
      <c r="I69" s="208"/>
    </row>
    <row r="70" spans="1:9" x14ac:dyDescent="0.25">
      <c r="A70" s="247"/>
      <c r="B70" s="248" t="s">
        <v>316</v>
      </c>
      <c r="C70" s="247"/>
      <c r="D70" s="250"/>
      <c r="E70" s="250"/>
      <c r="F70" s="250"/>
      <c r="G70" s="250"/>
      <c r="H70" s="251"/>
      <c r="I70" s="250"/>
    </row>
    <row r="71" spans="1:9" x14ac:dyDescent="0.25">
      <c r="A71" s="261"/>
      <c r="B71" s="207" t="s">
        <v>541</v>
      </c>
      <c r="C71" s="261"/>
      <c r="D71" s="261"/>
      <c r="E71" s="142"/>
      <c r="F71" s="261"/>
      <c r="G71" s="261"/>
      <c r="H71" s="162"/>
      <c r="I71" s="208"/>
    </row>
    <row r="72" spans="1:9" x14ac:dyDescent="0.25">
      <c r="A72" s="261">
        <v>1</v>
      </c>
      <c r="B72" s="151" t="s">
        <v>100</v>
      </c>
      <c r="C72" s="261"/>
      <c r="D72" s="261"/>
      <c r="E72" s="142"/>
      <c r="F72" s="261"/>
      <c r="G72" s="261"/>
      <c r="H72" s="568" t="s">
        <v>680</v>
      </c>
      <c r="I72" s="231">
        <v>45264</v>
      </c>
    </row>
    <row r="73" spans="1:9" ht="31.5" x14ac:dyDescent="0.25">
      <c r="A73" s="261">
        <v>2</v>
      </c>
      <c r="B73" s="152" t="s">
        <v>103</v>
      </c>
      <c r="C73" s="261"/>
      <c r="D73" s="261"/>
      <c r="E73" s="142"/>
      <c r="F73" s="261"/>
      <c r="G73" s="261"/>
      <c r="H73" s="568"/>
      <c r="I73" s="231">
        <v>45278</v>
      </c>
    </row>
    <row r="74" spans="1:9" ht="35.25" customHeight="1" x14ac:dyDescent="0.25">
      <c r="A74" s="261">
        <v>3</v>
      </c>
      <c r="B74" s="152" t="s">
        <v>105</v>
      </c>
      <c r="C74" s="261"/>
      <c r="D74" s="261"/>
      <c r="E74" s="142"/>
      <c r="F74" s="261"/>
      <c r="G74" s="261"/>
      <c r="H74" s="261" t="s">
        <v>680</v>
      </c>
      <c r="I74" s="231">
        <v>45285</v>
      </c>
    </row>
    <row r="75" spans="1:9" ht="31.5" x14ac:dyDescent="0.25">
      <c r="A75" s="261">
        <v>4</v>
      </c>
      <c r="B75" s="152" t="s">
        <v>685</v>
      </c>
      <c r="C75" s="265" t="s">
        <v>679</v>
      </c>
      <c r="D75" s="265" t="s">
        <v>465</v>
      </c>
      <c r="E75" s="260" t="s">
        <v>678</v>
      </c>
      <c r="F75" s="265" t="s">
        <v>677</v>
      </c>
      <c r="G75" s="265" t="s">
        <v>686</v>
      </c>
      <c r="H75" s="265" t="s">
        <v>676</v>
      </c>
      <c r="I75" s="265" t="s">
        <v>429</v>
      </c>
    </row>
    <row r="76" spans="1:9" ht="96.75" customHeight="1" x14ac:dyDescent="0.25">
      <c r="A76" s="261">
        <v>5</v>
      </c>
      <c r="B76" s="152" t="s">
        <v>788</v>
      </c>
      <c r="C76" s="555" t="s">
        <v>699</v>
      </c>
      <c r="D76" s="555" t="s">
        <v>698</v>
      </c>
      <c r="E76" s="511" t="s">
        <v>697</v>
      </c>
      <c r="F76" s="555" t="s">
        <v>696</v>
      </c>
      <c r="G76" s="570" t="s">
        <v>695</v>
      </c>
      <c r="H76" s="570" t="s">
        <v>694</v>
      </c>
      <c r="I76" s="242">
        <v>45320</v>
      </c>
    </row>
    <row r="77" spans="1:9" ht="36" customHeight="1" x14ac:dyDescent="0.25">
      <c r="A77" s="261">
        <v>6</v>
      </c>
      <c r="B77" s="152" t="s">
        <v>787</v>
      </c>
      <c r="C77" s="556"/>
      <c r="D77" s="556"/>
      <c r="E77" s="513"/>
      <c r="F77" s="556"/>
      <c r="G77" s="571"/>
      <c r="H77" s="571"/>
      <c r="I77" s="242">
        <v>45376</v>
      </c>
    </row>
    <row r="78" spans="1:9" ht="45.75" customHeight="1" x14ac:dyDescent="0.25">
      <c r="A78" s="261">
        <v>7</v>
      </c>
      <c r="B78" s="143" t="s">
        <v>785</v>
      </c>
      <c r="C78" s="555" t="s">
        <v>705</v>
      </c>
      <c r="D78" s="555" t="s">
        <v>704</v>
      </c>
      <c r="E78" s="511" t="s">
        <v>703</v>
      </c>
      <c r="F78" s="555" t="s">
        <v>702</v>
      </c>
      <c r="G78" s="555" t="s">
        <v>701</v>
      </c>
      <c r="H78" s="555" t="s">
        <v>782</v>
      </c>
      <c r="I78" s="265" t="s">
        <v>483</v>
      </c>
    </row>
    <row r="79" spans="1:9" ht="45.75" customHeight="1" x14ac:dyDescent="0.25">
      <c r="A79" s="261">
        <v>8</v>
      </c>
      <c r="B79" s="143" t="s">
        <v>786</v>
      </c>
      <c r="C79" s="556"/>
      <c r="D79" s="556"/>
      <c r="E79" s="513"/>
      <c r="F79" s="556"/>
      <c r="G79" s="556"/>
      <c r="H79" s="556"/>
      <c r="I79" s="265" t="s">
        <v>578</v>
      </c>
    </row>
    <row r="80" spans="1:9" ht="31.5" x14ac:dyDescent="0.25">
      <c r="A80" s="261">
        <v>9</v>
      </c>
      <c r="B80" s="143" t="s">
        <v>135</v>
      </c>
      <c r="C80" s="265" t="s">
        <v>521</v>
      </c>
      <c r="D80" s="265" t="s">
        <v>520</v>
      </c>
      <c r="E80" s="260" t="s">
        <v>519</v>
      </c>
      <c r="F80" s="265" t="s">
        <v>518</v>
      </c>
      <c r="G80" s="265" t="s">
        <v>517</v>
      </c>
      <c r="H80" s="265" t="s">
        <v>516</v>
      </c>
      <c r="I80" s="265" t="s">
        <v>511</v>
      </c>
    </row>
    <row r="81" spans="1:9" ht="31.5" x14ac:dyDescent="0.25">
      <c r="A81" s="261">
        <v>10</v>
      </c>
      <c r="B81" s="143" t="s">
        <v>137</v>
      </c>
      <c r="C81" s="265" t="s">
        <v>527</v>
      </c>
      <c r="D81" s="265" t="s">
        <v>526</v>
      </c>
      <c r="E81" s="260" t="s">
        <v>525</v>
      </c>
      <c r="F81" s="265" t="s">
        <v>524</v>
      </c>
      <c r="G81" s="265" t="s">
        <v>523</v>
      </c>
      <c r="H81" s="265" t="s">
        <v>522</v>
      </c>
      <c r="I81" s="265" t="s">
        <v>512</v>
      </c>
    </row>
    <row r="82" spans="1:9" ht="31.5" x14ac:dyDescent="0.25">
      <c r="A82" s="261">
        <v>11</v>
      </c>
      <c r="B82" s="143" t="s">
        <v>139</v>
      </c>
      <c r="C82" s="265" t="s">
        <v>707</v>
      </c>
      <c r="D82" s="265" t="s">
        <v>706</v>
      </c>
      <c r="E82" s="260" t="s">
        <v>531</v>
      </c>
      <c r="F82" s="265" t="s">
        <v>530</v>
      </c>
      <c r="G82" s="265" t="s">
        <v>529</v>
      </c>
      <c r="H82" s="265" t="s">
        <v>528</v>
      </c>
      <c r="I82" s="265" t="s">
        <v>513</v>
      </c>
    </row>
    <row r="83" spans="1:9" ht="31.5" x14ac:dyDescent="0.25">
      <c r="A83" s="261">
        <v>12</v>
      </c>
      <c r="B83" s="143" t="s">
        <v>141</v>
      </c>
      <c r="C83" s="266" t="s">
        <v>705</v>
      </c>
      <c r="D83" s="266" t="s">
        <v>704</v>
      </c>
      <c r="E83" s="270" t="s">
        <v>703</v>
      </c>
      <c r="F83" s="266" t="s">
        <v>731</v>
      </c>
      <c r="G83" s="265" t="s">
        <v>701</v>
      </c>
      <c r="H83" s="265" t="s">
        <v>433</v>
      </c>
      <c r="I83" s="265" t="s">
        <v>434</v>
      </c>
    </row>
    <row r="84" spans="1:9" ht="31.5" x14ac:dyDescent="0.25">
      <c r="A84" s="261">
        <v>13</v>
      </c>
      <c r="B84" s="143" t="s">
        <v>143</v>
      </c>
      <c r="C84" s="265" t="s">
        <v>711</v>
      </c>
      <c r="D84" s="265" t="s">
        <v>612</v>
      </c>
      <c r="E84" s="260" t="s">
        <v>611</v>
      </c>
      <c r="F84" s="265" t="s">
        <v>710</v>
      </c>
      <c r="G84" s="265" t="s">
        <v>709</v>
      </c>
      <c r="H84" s="265" t="s">
        <v>708</v>
      </c>
      <c r="I84" s="265" t="s">
        <v>435</v>
      </c>
    </row>
    <row r="85" spans="1:9" ht="31.5" x14ac:dyDescent="0.25">
      <c r="A85" s="261">
        <v>14</v>
      </c>
      <c r="B85" s="143" t="s">
        <v>145</v>
      </c>
      <c r="C85" s="265" t="s">
        <v>536</v>
      </c>
      <c r="D85" s="265" t="s">
        <v>535</v>
      </c>
      <c r="E85" s="260" t="s">
        <v>534</v>
      </c>
      <c r="F85" s="265" t="s">
        <v>533</v>
      </c>
      <c r="G85" s="265" t="s">
        <v>532</v>
      </c>
      <c r="H85" s="265" t="s">
        <v>754</v>
      </c>
      <c r="I85" s="265" t="s">
        <v>514</v>
      </c>
    </row>
    <row r="86" spans="1:9" ht="31.5" x14ac:dyDescent="0.25">
      <c r="A86" s="261">
        <v>15</v>
      </c>
      <c r="B86" s="143" t="s">
        <v>149</v>
      </c>
      <c r="C86" s="265" t="s">
        <v>508</v>
      </c>
      <c r="D86" s="265" t="s">
        <v>507</v>
      </c>
      <c r="E86" s="260" t="s">
        <v>506</v>
      </c>
      <c r="F86" s="265" t="s">
        <v>505</v>
      </c>
      <c r="G86" s="265" t="s">
        <v>693</v>
      </c>
      <c r="H86" s="265" t="s">
        <v>436</v>
      </c>
      <c r="I86" s="265" t="s">
        <v>486</v>
      </c>
    </row>
    <row r="87" spans="1:9" ht="31.5" x14ac:dyDescent="0.25">
      <c r="A87" s="261">
        <v>16</v>
      </c>
      <c r="B87" s="143" t="s">
        <v>151</v>
      </c>
      <c r="C87" s="265" t="s">
        <v>471</v>
      </c>
      <c r="D87" s="265" t="s">
        <v>470</v>
      </c>
      <c r="E87" s="260" t="s">
        <v>715</v>
      </c>
      <c r="F87" s="265" t="s">
        <v>714</v>
      </c>
      <c r="G87" s="265" t="s">
        <v>713</v>
      </c>
      <c r="H87" s="265" t="s">
        <v>712</v>
      </c>
      <c r="I87" s="265" t="s">
        <v>437</v>
      </c>
    </row>
    <row r="88" spans="1:9" ht="31.5" x14ac:dyDescent="0.25">
      <c r="A88" s="261">
        <v>17</v>
      </c>
      <c r="B88" s="151" t="s">
        <v>175</v>
      </c>
      <c r="C88" s="265" t="s">
        <v>568</v>
      </c>
      <c r="D88" s="265" t="s">
        <v>567</v>
      </c>
      <c r="E88" s="265" t="s">
        <v>566</v>
      </c>
      <c r="F88" s="265" t="s">
        <v>565</v>
      </c>
      <c r="G88" s="265" t="s">
        <v>564</v>
      </c>
      <c r="H88" s="265" t="s">
        <v>758</v>
      </c>
      <c r="I88" s="265" t="s">
        <v>539</v>
      </c>
    </row>
    <row r="89" spans="1:9" x14ac:dyDescent="0.25">
      <c r="A89" s="261"/>
      <c r="B89" s="207" t="s">
        <v>540</v>
      </c>
      <c r="C89" s="151"/>
      <c r="D89" s="151"/>
      <c r="E89" s="151"/>
      <c r="F89" s="151"/>
      <c r="G89" s="151"/>
      <c r="H89" s="151"/>
      <c r="I89" s="151"/>
    </row>
    <row r="90" spans="1:9" x14ac:dyDescent="0.25">
      <c r="A90" s="261">
        <v>1</v>
      </c>
      <c r="B90" s="151" t="s">
        <v>216</v>
      </c>
      <c r="C90" s="261" t="s">
        <v>323</v>
      </c>
      <c r="D90" s="261" t="s">
        <v>322</v>
      </c>
      <c r="E90" s="142" t="s">
        <v>212</v>
      </c>
      <c r="F90" s="261" t="s">
        <v>321</v>
      </c>
      <c r="G90" s="261" t="s">
        <v>320</v>
      </c>
      <c r="H90" s="261" t="s">
        <v>319</v>
      </c>
      <c r="I90" s="208" t="s">
        <v>317</v>
      </c>
    </row>
    <row r="91" spans="1:9" ht="31.5" x14ac:dyDescent="0.25">
      <c r="A91" s="261">
        <v>2</v>
      </c>
      <c r="B91" s="152" t="s">
        <v>226</v>
      </c>
      <c r="C91" s="261" t="s">
        <v>330</v>
      </c>
      <c r="D91" s="261" t="s">
        <v>329</v>
      </c>
      <c r="E91" s="142" t="s">
        <v>328</v>
      </c>
      <c r="F91" s="261" t="s">
        <v>327</v>
      </c>
      <c r="G91" s="261" t="s">
        <v>326</v>
      </c>
      <c r="H91" s="212" t="s">
        <v>325</v>
      </c>
      <c r="I91" s="209" t="s">
        <v>324</v>
      </c>
    </row>
    <row r="92" spans="1:9" x14ac:dyDescent="0.25">
      <c r="A92" s="261">
        <v>3</v>
      </c>
      <c r="B92" s="151" t="s">
        <v>242</v>
      </c>
      <c r="C92" s="261" t="s">
        <v>296</v>
      </c>
      <c r="D92" s="261" t="s">
        <v>295</v>
      </c>
      <c r="E92" s="142" t="s">
        <v>294</v>
      </c>
      <c r="F92" s="261" t="s">
        <v>293</v>
      </c>
      <c r="G92" s="261" t="s">
        <v>292</v>
      </c>
      <c r="H92" s="162" t="s">
        <v>291</v>
      </c>
      <c r="I92" s="208" t="s">
        <v>290</v>
      </c>
    </row>
    <row r="93" spans="1:9" x14ac:dyDescent="0.25">
      <c r="A93" s="261">
        <v>4</v>
      </c>
      <c r="B93" s="151" t="s">
        <v>232</v>
      </c>
      <c r="C93" s="211" t="s">
        <v>337</v>
      </c>
      <c r="D93" s="211" t="s">
        <v>336</v>
      </c>
      <c r="E93" s="213" t="s">
        <v>335</v>
      </c>
      <c r="F93" s="211" t="s">
        <v>334</v>
      </c>
      <c r="G93" s="211" t="s">
        <v>333</v>
      </c>
      <c r="H93" s="211" t="s">
        <v>332</v>
      </c>
      <c r="I93" s="208" t="s">
        <v>331</v>
      </c>
    </row>
    <row r="94" spans="1:9" x14ac:dyDescent="0.25">
      <c r="A94" s="261">
        <v>5</v>
      </c>
      <c r="B94" s="151" t="s">
        <v>243</v>
      </c>
      <c r="C94" s="211" t="s">
        <v>342</v>
      </c>
      <c r="D94" s="211" t="s">
        <v>341</v>
      </c>
      <c r="E94" s="213" t="s">
        <v>340</v>
      </c>
      <c r="F94" s="211" t="s">
        <v>339</v>
      </c>
      <c r="G94" s="211" t="s">
        <v>338</v>
      </c>
      <c r="H94" s="211" t="s">
        <v>332</v>
      </c>
      <c r="I94" s="208" t="s">
        <v>331</v>
      </c>
    </row>
    <row r="95" spans="1:9" x14ac:dyDescent="0.25">
      <c r="A95" s="261">
        <v>6</v>
      </c>
      <c r="B95" s="151" t="s">
        <v>247</v>
      </c>
      <c r="C95" s="261" t="s">
        <v>312</v>
      </c>
      <c r="D95" s="261" t="s">
        <v>267</v>
      </c>
      <c r="E95" s="142" t="s">
        <v>265</v>
      </c>
      <c r="F95" s="261" t="s">
        <v>264</v>
      </c>
      <c r="G95" s="261" t="s">
        <v>263</v>
      </c>
      <c r="H95" s="162" t="s">
        <v>253</v>
      </c>
      <c r="I95" s="208" t="s">
        <v>348</v>
      </c>
    </row>
    <row r="96" spans="1:9" x14ac:dyDescent="0.25">
      <c r="A96" s="261">
        <v>7</v>
      </c>
      <c r="B96" s="151" t="s">
        <v>244</v>
      </c>
      <c r="C96" s="261" t="s">
        <v>344</v>
      </c>
      <c r="D96" s="261" t="s">
        <v>273</v>
      </c>
      <c r="E96" s="142" t="s">
        <v>272</v>
      </c>
      <c r="F96" s="261" t="s">
        <v>271</v>
      </c>
      <c r="G96" s="261" t="s">
        <v>270</v>
      </c>
      <c r="H96" s="162" t="s">
        <v>269</v>
      </c>
      <c r="I96" s="208" t="s">
        <v>343</v>
      </c>
    </row>
    <row r="97" spans="1:9" ht="22.5" customHeight="1" x14ac:dyDescent="0.25">
      <c r="A97" s="247"/>
      <c r="B97" s="248" t="s">
        <v>747</v>
      </c>
      <c r="C97" s="247"/>
      <c r="D97" s="247"/>
      <c r="E97" s="252"/>
      <c r="F97" s="247"/>
      <c r="G97" s="247"/>
      <c r="H97" s="249"/>
      <c r="I97" s="253"/>
    </row>
    <row r="98" spans="1:9" x14ac:dyDescent="0.25">
      <c r="A98" s="262"/>
      <c r="B98" s="256" t="s">
        <v>750</v>
      </c>
      <c r="C98" s="257"/>
      <c r="D98" s="257"/>
      <c r="E98" s="257"/>
      <c r="F98" s="257"/>
      <c r="G98" s="257"/>
      <c r="H98" s="257"/>
      <c r="I98" s="258"/>
    </row>
    <row r="99" spans="1:9" x14ac:dyDescent="0.25">
      <c r="A99" s="261">
        <v>1</v>
      </c>
      <c r="B99" s="151" t="s">
        <v>100</v>
      </c>
      <c r="C99" s="261"/>
      <c r="D99" s="261"/>
      <c r="E99" s="142"/>
      <c r="F99" s="261"/>
      <c r="G99" s="261"/>
      <c r="H99" s="568" t="s">
        <v>680</v>
      </c>
      <c r="I99" s="231">
        <v>45286</v>
      </c>
    </row>
    <row r="100" spans="1:9" ht="31.5" x14ac:dyDescent="0.25">
      <c r="A100" s="261">
        <v>2</v>
      </c>
      <c r="B100" s="152" t="s">
        <v>103</v>
      </c>
      <c r="C100" s="261"/>
      <c r="D100" s="261"/>
      <c r="E100" s="142"/>
      <c r="F100" s="261"/>
      <c r="G100" s="261"/>
      <c r="H100" s="568"/>
      <c r="I100" s="231">
        <v>45292</v>
      </c>
    </row>
    <row r="101" spans="1:9" ht="31.5" x14ac:dyDescent="0.25">
      <c r="A101" s="261">
        <v>3</v>
      </c>
      <c r="B101" s="152" t="s">
        <v>105</v>
      </c>
      <c r="C101" s="261"/>
      <c r="D101" s="261"/>
      <c r="E101" s="142"/>
      <c r="F101" s="261"/>
      <c r="G101" s="261"/>
      <c r="H101" s="261" t="s">
        <v>680</v>
      </c>
      <c r="I101" s="231">
        <v>45313</v>
      </c>
    </row>
    <row r="102" spans="1:9" ht="31.5" x14ac:dyDescent="0.25">
      <c r="A102" s="261">
        <v>4</v>
      </c>
      <c r="B102" s="152" t="s">
        <v>685</v>
      </c>
      <c r="C102" s="265" t="s">
        <v>720</v>
      </c>
      <c r="D102" s="265" t="s">
        <v>719</v>
      </c>
      <c r="E102" s="260" t="s">
        <v>664</v>
      </c>
      <c r="F102" s="265" t="s">
        <v>718</v>
      </c>
      <c r="G102" s="265" t="s">
        <v>717</v>
      </c>
      <c r="H102" s="265" t="s">
        <v>716</v>
      </c>
      <c r="I102" s="229">
        <v>45362</v>
      </c>
    </row>
    <row r="103" spans="1:9" ht="99" customHeight="1" x14ac:dyDescent="0.25">
      <c r="A103" s="261">
        <v>5</v>
      </c>
      <c r="B103" s="152" t="s">
        <v>783</v>
      </c>
      <c r="C103" s="555" t="s">
        <v>547</v>
      </c>
      <c r="D103" s="555" t="s">
        <v>546</v>
      </c>
      <c r="E103" s="511" t="s">
        <v>545</v>
      </c>
      <c r="F103" s="555" t="s">
        <v>544</v>
      </c>
      <c r="G103" s="555" t="s">
        <v>543</v>
      </c>
      <c r="H103" s="555" t="s">
        <v>542</v>
      </c>
      <c r="I103" s="242">
        <v>45327</v>
      </c>
    </row>
    <row r="104" spans="1:9" ht="39.75" customHeight="1" x14ac:dyDescent="0.25">
      <c r="A104" s="261">
        <v>6</v>
      </c>
      <c r="B104" s="152" t="s">
        <v>789</v>
      </c>
      <c r="C104" s="556"/>
      <c r="D104" s="556"/>
      <c r="E104" s="513"/>
      <c r="F104" s="556"/>
      <c r="G104" s="556"/>
      <c r="H104" s="556"/>
      <c r="I104" s="242">
        <v>45390</v>
      </c>
    </row>
    <row r="105" spans="1:9" ht="45.75" customHeight="1" x14ac:dyDescent="0.25">
      <c r="A105" s="261">
        <v>7</v>
      </c>
      <c r="B105" s="143" t="s">
        <v>785</v>
      </c>
      <c r="C105" s="555" t="s">
        <v>722</v>
      </c>
      <c r="D105" s="555" t="s">
        <v>721</v>
      </c>
      <c r="E105" s="511" t="s">
        <v>554</v>
      </c>
      <c r="F105" s="555" t="s">
        <v>553</v>
      </c>
      <c r="G105" s="555" t="s">
        <v>552</v>
      </c>
      <c r="H105" s="555" t="s">
        <v>551</v>
      </c>
      <c r="I105" s="265" t="s">
        <v>537</v>
      </c>
    </row>
    <row r="106" spans="1:9" ht="49.5" customHeight="1" x14ac:dyDescent="0.25">
      <c r="A106" s="261">
        <v>8</v>
      </c>
      <c r="B106" s="143" t="s">
        <v>786</v>
      </c>
      <c r="C106" s="556"/>
      <c r="D106" s="556"/>
      <c r="E106" s="513"/>
      <c r="F106" s="556"/>
      <c r="G106" s="556"/>
      <c r="H106" s="556"/>
      <c r="I106" s="265" t="s">
        <v>780</v>
      </c>
    </row>
    <row r="107" spans="1:9" ht="31.5" x14ac:dyDescent="0.25">
      <c r="A107" s="261">
        <v>9</v>
      </c>
      <c r="B107" s="143" t="s">
        <v>135</v>
      </c>
      <c r="C107" s="265" t="s">
        <v>562</v>
      </c>
      <c r="D107" s="265" t="s">
        <v>561</v>
      </c>
      <c r="E107" s="260" t="s">
        <v>560</v>
      </c>
      <c r="F107" s="265" t="s">
        <v>559</v>
      </c>
      <c r="G107" s="265" t="s">
        <v>558</v>
      </c>
      <c r="H107" s="265" t="s">
        <v>557</v>
      </c>
      <c r="I107" s="265" t="s">
        <v>538</v>
      </c>
    </row>
    <row r="108" spans="1:9" ht="31.5" x14ac:dyDescent="0.25">
      <c r="A108" s="261">
        <v>10</v>
      </c>
      <c r="B108" s="143" t="s">
        <v>137</v>
      </c>
      <c r="C108" s="265" t="s">
        <v>568</v>
      </c>
      <c r="D108" s="265" t="s">
        <v>567</v>
      </c>
      <c r="E108" s="260" t="s">
        <v>566</v>
      </c>
      <c r="F108" s="265" t="s">
        <v>565</v>
      </c>
      <c r="G108" s="265" t="s">
        <v>564</v>
      </c>
      <c r="H108" s="265" t="s">
        <v>563</v>
      </c>
      <c r="I108" s="265" t="s">
        <v>539</v>
      </c>
    </row>
    <row r="109" spans="1:9" ht="31.5" x14ac:dyDescent="0.25">
      <c r="A109" s="261">
        <v>11</v>
      </c>
      <c r="B109" s="143" t="s">
        <v>139</v>
      </c>
      <c r="C109" s="265" t="s">
        <v>728</v>
      </c>
      <c r="D109" s="265" t="s">
        <v>727</v>
      </c>
      <c r="E109" s="260" t="s">
        <v>726</v>
      </c>
      <c r="F109" s="265" t="s">
        <v>725</v>
      </c>
      <c r="G109" s="265" t="s">
        <v>724</v>
      </c>
      <c r="H109" s="265" t="s">
        <v>723</v>
      </c>
      <c r="I109" s="265" t="s">
        <v>515</v>
      </c>
    </row>
    <row r="110" spans="1:9" ht="31.5" x14ac:dyDescent="0.25">
      <c r="A110" s="261">
        <v>12</v>
      </c>
      <c r="B110" s="143" t="s">
        <v>141</v>
      </c>
      <c r="C110" s="265" t="s">
        <v>460</v>
      </c>
      <c r="D110" s="265" t="s">
        <v>459</v>
      </c>
      <c r="E110" s="260" t="s">
        <v>457</v>
      </c>
      <c r="F110" s="265" t="s">
        <v>458</v>
      </c>
      <c r="G110" s="265" t="s">
        <v>456</v>
      </c>
      <c r="H110" s="265" t="s">
        <v>433</v>
      </c>
      <c r="I110" s="265" t="s">
        <v>434</v>
      </c>
    </row>
    <row r="111" spans="1:9" ht="31.5" x14ac:dyDescent="0.25">
      <c r="A111" s="261">
        <v>13</v>
      </c>
      <c r="B111" s="143" t="s">
        <v>143</v>
      </c>
      <c r="C111" s="265" t="s">
        <v>570</v>
      </c>
      <c r="D111" s="265" t="s">
        <v>571</v>
      </c>
      <c r="E111" s="260" t="s">
        <v>730</v>
      </c>
      <c r="F111" s="265" t="s">
        <v>729</v>
      </c>
      <c r="G111" s="265" t="s">
        <v>572</v>
      </c>
      <c r="H111" s="265" t="s">
        <v>573</v>
      </c>
      <c r="I111" s="265" t="s">
        <v>435</v>
      </c>
    </row>
    <row r="112" spans="1:9" ht="31.5" x14ac:dyDescent="0.25">
      <c r="A112" s="261">
        <v>14</v>
      </c>
      <c r="B112" s="143" t="s">
        <v>145</v>
      </c>
      <c r="C112" s="266" t="s">
        <v>705</v>
      </c>
      <c r="D112" s="266" t="s">
        <v>704</v>
      </c>
      <c r="E112" s="270" t="s">
        <v>703</v>
      </c>
      <c r="F112" s="266" t="s">
        <v>731</v>
      </c>
      <c r="G112" s="265" t="s">
        <v>701</v>
      </c>
      <c r="H112" s="265" t="s">
        <v>433</v>
      </c>
      <c r="I112" s="265" t="s">
        <v>434</v>
      </c>
    </row>
    <row r="113" spans="1:9" ht="31.5" x14ac:dyDescent="0.25">
      <c r="A113" s="261">
        <v>15</v>
      </c>
      <c r="B113" s="143" t="s">
        <v>149</v>
      </c>
      <c r="C113" s="265" t="s">
        <v>487</v>
      </c>
      <c r="D113" s="265" t="s">
        <v>577</v>
      </c>
      <c r="E113" s="260" t="s">
        <v>455</v>
      </c>
      <c r="F113" s="265" t="s">
        <v>569</v>
      </c>
      <c r="G113" s="265" t="s">
        <v>575</v>
      </c>
      <c r="H113" s="265" t="s">
        <v>574</v>
      </c>
      <c r="I113" s="265" t="s">
        <v>439</v>
      </c>
    </row>
    <row r="114" spans="1:9" ht="31.5" x14ac:dyDescent="0.25">
      <c r="A114" s="261">
        <v>16</v>
      </c>
      <c r="B114" s="143" t="s">
        <v>151</v>
      </c>
      <c r="C114" s="265" t="s">
        <v>487</v>
      </c>
      <c r="D114" s="265" t="s">
        <v>577</v>
      </c>
      <c r="E114" s="260" t="s">
        <v>455</v>
      </c>
      <c r="F114" s="265" t="s">
        <v>569</v>
      </c>
      <c r="G114" s="265" t="s">
        <v>575</v>
      </c>
      <c r="H114" s="265" t="s">
        <v>574</v>
      </c>
      <c r="I114" s="265" t="s">
        <v>439</v>
      </c>
    </row>
    <row r="115" spans="1:9" ht="31.5" x14ac:dyDescent="0.25">
      <c r="A115" s="261">
        <v>17</v>
      </c>
      <c r="B115" s="151" t="s">
        <v>175</v>
      </c>
      <c r="C115" s="265" t="s">
        <v>765</v>
      </c>
      <c r="D115" s="265" t="s">
        <v>764</v>
      </c>
      <c r="E115" s="265" t="s">
        <v>763</v>
      </c>
      <c r="F115" s="265" t="s">
        <v>762</v>
      </c>
      <c r="G115" s="265" t="s">
        <v>761</v>
      </c>
      <c r="H115" s="265" t="s">
        <v>760</v>
      </c>
      <c r="I115" s="265" t="s">
        <v>759</v>
      </c>
    </row>
    <row r="116" spans="1:9" x14ac:dyDescent="0.25">
      <c r="A116" s="261"/>
      <c r="B116" s="207" t="s">
        <v>540</v>
      </c>
      <c r="C116" s="151"/>
      <c r="D116" s="151"/>
      <c r="E116" s="151"/>
      <c r="F116" s="151"/>
      <c r="G116" s="151"/>
      <c r="H116" s="151"/>
      <c r="I116" s="151"/>
    </row>
    <row r="117" spans="1:9" x14ac:dyDescent="0.25">
      <c r="A117" s="261">
        <v>1</v>
      </c>
      <c r="B117" s="151" t="s">
        <v>216</v>
      </c>
      <c r="C117" s="211" t="s">
        <v>367</v>
      </c>
      <c r="D117" s="211" t="s">
        <v>366</v>
      </c>
      <c r="E117" s="211" t="s">
        <v>365</v>
      </c>
      <c r="F117" s="211" t="s">
        <v>364</v>
      </c>
      <c r="G117" s="211" t="s">
        <v>363</v>
      </c>
      <c r="H117" s="211" t="s">
        <v>362</v>
      </c>
      <c r="I117" s="208" t="s">
        <v>346</v>
      </c>
    </row>
    <row r="118" spans="1:9" ht="31.5" x14ac:dyDescent="0.25">
      <c r="A118" s="261">
        <v>2</v>
      </c>
      <c r="B118" s="152" t="s">
        <v>226</v>
      </c>
      <c r="C118" s="261" t="s">
        <v>373</v>
      </c>
      <c r="D118" s="261" t="s">
        <v>372</v>
      </c>
      <c r="E118" s="261" t="s">
        <v>371</v>
      </c>
      <c r="F118" s="261" t="s">
        <v>370</v>
      </c>
      <c r="G118" s="261" t="s">
        <v>369</v>
      </c>
      <c r="H118" s="261" t="s">
        <v>368</v>
      </c>
      <c r="I118" s="209" t="s">
        <v>347</v>
      </c>
    </row>
    <row r="119" spans="1:9" x14ac:dyDescent="0.25">
      <c r="A119" s="261">
        <v>3</v>
      </c>
      <c r="B119" s="151" t="s">
        <v>242</v>
      </c>
      <c r="C119" s="261" t="s">
        <v>296</v>
      </c>
      <c r="D119" s="261" t="s">
        <v>295</v>
      </c>
      <c r="E119" s="142" t="s">
        <v>294</v>
      </c>
      <c r="F119" s="261" t="s">
        <v>293</v>
      </c>
      <c r="G119" s="261" t="s">
        <v>292</v>
      </c>
      <c r="H119" s="162" t="s">
        <v>291</v>
      </c>
      <c r="I119" s="208" t="s">
        <v>290</v>
      </c>
    </row>
    <row r="120" spans="1:9" x14ac:dyDescent="0.25">
      <c r="A120" s="261">
        <v>4</v>
      </c>
      <c r="B120" s="151" t="s">
        <v>232</v>
      </c>
      <c r="C120" s="211" t="s">
        <v>337</v>
      </c>
      <c r="D120" s="211" t="s">
        <v>354</v>
      </c>
      <c r="E120" s="211" t="s">
        <v>353</v>
      </c>
      <c r="F120" s="211" t="s">
        <v>352</v>
      </c>
      <c r="G120" s="211" t="s">
        <v>351</v>
      </c>
      <c r="H120" s="211" t="s">
        <v>350</v>
      </c>
      <c r="I120" s="208" t="s">
        <v>349</v>
      </c>
    </row>
    <row r="121" spans="1:9" x14ac:dyDescent="0.25">
      <c r="A121" s="261">
        <v>5</v>
      </c>
      <c r="B121" s="151" t="s">
        <v>243</v>
      </c>
      <c r="C121" s="211" t="s">
        <v>337</v>
      </c>
      <c r="D121" s="211" t="s">
        <v>354</v>
      </c>
      <c r="E121" s="211" t="s">
        <v>353</v>
      </c>
      <c r="F121" s="211" t="s">
        <v>352</v>
      </c>
      <c r="G121" s="211" t="s">
        <v>351</v>
      </c>
      <c r="H121" s="211" t="s">
        <v>350</v>
      </c>
      <c r="I121" s="208" t="s">
        <v>349</v>
      </c>
    </row>
    <row r="122" spans="1:9" x14ac:dyDescent="0.25">
      <c r="A122" s="261">
        <v>6</v>
      </c>
      <c r="B122" s="151" t="s">
        <v>247</v>
      </c>
      <c r="C122" s="261" t="s">
        <v>312</v>
      </c>
      <c r="D122" s="261" t="s">
        <v>267</v>
      </c>
      <c r="E122" s="142" t="s">
        <v>265</v>
      </c>
      <c r="F122" s="261" t="s">
        <v>264</v>
      </c>
      <c r="G122" s="261" t="s">
        <v>263</v>
      </c>
      <c r="H122" s="162" t="s">
        <v>253</v>
      </c>
      <c r="I122" s="208" t="s">
        <v>348</v>
      </c>
    </row>
    <row r="123" spans="1:9" x14ac:dyDescent="0.25">
      <c r="A123" s="261">
        <v>7</v>
      </c>
      <c r="B123" s="151" t="s">
        <v>244</v>
      </c>
      <c r="C123" s="211" t="s">
        <v>360</v>
      </c>
      <c r="D123" s="211" t="s">
        <v>307</v>
      </c>
      <c r="E123" s="211" t="s">
        <v>359</v>
      </c>
      <c r="F123" s="211" t="s">
        <v>358</v>
      </c>
      <c r="G123" s="211" t="s">
        <v>357</v>
      </c>
      <c r="H123" s="211" t="s">
        <v>356</v>
      </c>
      <c r="I123" s="208" t="s">
        <v>355</v>
      </c>
    </row>
    <row r="124" spans="1:9" x14ac:dyDescent="0.25">
      <c r="A124" s="261"/>
      <c r="B124" s="151"/>
      <c r="C124" s="265"/>
      <c r="D124" s="265"/>
      <c r="E124" s="265"/>
      <c r="F124" s="265"/>
      <c r="G124" s="265"/>
      <c r="H124" s="268"/>
      <c r="I124" s="265"/>
    </row>
    <row r="125" spans="1:9" x14ac:dyDescent="0.25">
      <c r="A125" s="247"/>
      <c r="B125" s="248" t="s">
        <v>748</v>
      </c>
      <c r="C125" s="247"/>
      <c r="D125" s="247"/>
      <c r="E125" s="252"/>
      <c r="F125" s="247"/>
      <c r="G125" s="247"/>
      <c r="H125" s="249"/>
      <c r="I125" s="253"/>
    </row>
    <row r="126" spans="1:9" x14ac:dyDescent="0.25">
      <c r="A126" s="261"/>
      <c r="B126" s="207" t="s">
        <v>750</v>
      </c>
      <c r="C126" s="211"/>
      <c r="D126" s="211"/>
      <c r="E126" s="211"/>
      <c r="F126" s="211"/>
      <c r="G126" s="211"/>
      <c r="H126" s="211"/>
      <c r="I126" s="208"/>
    </row>
    <row r="127" spans="1:9" x14ac:dyDescent="0.25">
      <c r="A127" s="261">
        <v>1</v>
      </c>
      <c r="B127" s="151" t="s">
        <v>100</v>
      </c>
      <c r="C127" s="261"/>
      <c r="D127" s="261"/>
      <c r="E127" s="142"/>
      <c r="F127" s="261"/>
      <c r="G127" s="261"/>
      <c r="H127" s="568" t="s">
        <v>680</v>
      </c>
      <c r="I127" s="231">
        <v>45299</v>
      </c>
    </row>
    <row r="128" spans="1:9" ht="31.5" x14ac:dyDescent="0.25">
      <c r="A128" s="261">
        <v>2</v>
      </c>
      <c r="B128" s="152" t="s">
        <v>103</v>
      </c>
      <c r="C128" s="261"/>
      <c r="D128" s="261"/>
      <c r="E128" s="142"/>
      <c r="F128" s="261"/>
      <c r="G128" s="261"/>
      <c r="H128" s="568"/>
      <c r="I128" s="231">
        <v>45306</v>
      </c>
    </row>
    <row r="129" spans="1:9" ht="31.5" x14ac:dyDescent="0.25">
      <c r="A129" s="261">
        <v>3</v>
      </c>
      <c r="B129" s="152" t="s">
        <v>105</v>
      </c>
      <c r="C129" s="261"/>
      <c r="D129" s="261"/>
      <c r="E129" s="142"/>
      <c r="F129" s="261"/>
      <c r="G129" s="261"/>
      <c r="H129" s="261" t="s">
        <v>680</v>
      </c>
      <c r="I129" s="231">
        <v>45320</v>
      </c>
    </row>
    <row r="130" spans="1:9" ht="94.5" x14ac:dyDescent="0.25">
      <c r="A130" s="261">
        <v>4</v>
      </c>
      <c r="B130" s="152" t="s">
        <v>783</v>
      </c>
      <c r="C130" s="555" t="s">
        <v>591</v>
      </c>
      <c r="D130" s="555" t="s">
        <v>550</v>
      </c>
      <c r="E130" s="511" t="s">
        <v>549</v>
      </c>
      <c r="F130" s="555" t="s">
        <v>548</v>
      </c>
      <c r="G130" s="555" t="s">
        <v>590</v>
      </c>
      <c r="H130" s="555" t="s">
        <v>428</v>
      </c>
      <c r="I130" s="242">
        <v>45334</v>
      </c>
    </row>
    <row r="131" spans="1:9" ht="34.5" customHeight="1" x14ac:dyDescent="0.25">
      <c r="A131" s="261">
        <v>5</v>
      </c>
      <c r="B131" s="152" t="s">
        <v>787</v>
      </c>
      <c r="C131" s="556"/>
      <c r="D131" s="556"/>
      <c r="E131" s="513"/>
      <c r="F131" s="556"/>
      <c r="G131" s="556"/>
      <c r="H131" s="556"/>
      <c r="I131" s="242">
        <v>45397</v>
      </c>
    </row>
    <row r="132" spans="1:9" ht="54.75" customHeight="1" x14ac:dyDescent="0.25">
      <c r="A132" s="261">
        <v>6</v>
      </c>
      <c r="B132" s="152" t="s">
        <v>685</v>
      </c>
      <c r="C132" s="265" t="s">
        <v>771</v>
      </c>
      <c r="D132" s="265" t="s">
        <v>770</v>
      </c>
      <c r="E132" s="260" t="s">
        <v>769</v>
      </c>
      <c r="F132" s="265" t="s">
        <v>768</v>
      </c>
      <c r="G132" s="265" t="s">
        <v>767</v>
      </c>
      <c r="H132" s="265" t="s">
        <v>766</v>
      </c>
      <c r="I132" s="229">
        <v>45369</v>
      </c>
    </row>
    <row r="133" spans="1:9" ht="45.75" customHeight="1" x14ac:dyDescent="0.25">
      <c r="A133" s="261">
        <v>7</v>
      </c>
      <c r="B133" s="143" t="s">
        <v>785</v>
      </c>
      <c r="C133" s="555" t="s">
        <v>589</v>
      </c>
      <c r="D133" s="555" t="s">
        <v>588</v>
      </c>
      <c r="E133" s="511" t="s">
        <v>587</v>
      </c>
      <c r="F133" s="555" t="s">
        <v>586</v>
      </c>
      <c r="G133" s="555" t="s">
        <v>585</v>
      </c>
      <c r="H133" s="555" t="s">
        <v>584</v>
      </c>
      <c r="I133" s="265" t="s">
        <v>578</v>
      </c>
    </row>
    <row r="134" spans="1:9" ht="50.25" customHeight="1" x14ac:dyDescent="0.25">
      <c r="A134" s="261">
        <v>8</v>
      </c>
      <c r="B134" s="143" t="s">
        <v>786</v>
      </c>
      <c r="C134" s="556"/>
      <c r="D134" s="556"/>
      <c r="E134" s="513"/>
      <c r="F134" s="556"/>
      <c r="G134" s="556"/>
      <c r="H134" s="556"/>
      <c r="I134" s="265" t="s">
        <v>781</v>
      </c>
    </row>
    <row r="135" spans="1:9" ht="31.5" x14ac:dyDescent="0.25">
      <c r="A135" s="261">
        <v>9</v>
      </c>
      <c r="B135" s="143" t="s">
        <v>135</v>
      </c>
      <c r="C135" s="266" t="s">
        <v>776</v>
      </c>
      <c r="D135" s="266" t="s">
        <v>775</v>
      </c>
      <c r="E135" s="270" t="s">
        <v>774</v>
      </c>
      <c r="F135" s="266" t="s">
        <v>773</v>
      </c>
      <c r="G135" s="265" t="s">
        <v>772</v>
      </c>
      <c r="H135" s="265" t="s">
        <v>493</v>
      </c>
      <c r="I135" s="265" t="s">
        <v>511</v>
      </c>
    </row>
    <row r="136" spans="1:9" ht="31.5" x14ac:dyDescent="0.25">
      <c r="A136" s="261">
        <v>10</v>
      </c>
      <c r="B136" s="143" t="s">
        <v>137</v>
      </c>
      <c r="C136" s="265" t="s">
        <v>597</v>
      </c>
      <c r="D136" s="265" t="s">
        <v>596</v>
      </c>
      <c r="E136" s="260" t="s">
        <v>595</v>
      </c>
      <c r="F136" s="265" t="s">
        <v>594</v>
      </c>
      <c r="G136" s="265" t="s">
        <v>593</v>
      </c>
      <c r="H136" s="265" t="s">
        <v>592</v>
      </c>
      <c r="I136" s="265" t="s">
        <v>579</v>
      </c>
    </row>
    <row r="137" spans="1:9" ht="31.5" x14ac:dyDescent="0.25">
      <c r="A137" s="261">
        <v>11</v>
      </c>
      <c r="B137" s="143" t="s">
        <v>139</v>
      </c>
      <c r="C137" s="265" t="s">
        <v>603</v>
      </c>
      <c r="D137" s="265" t="s">
        <v>602</v>
      </c>
      <c r="E137" s="260" t="s">
        <v>601</v>
      </c>
      <c r="F137" s="265" t="s">
        <v>600</v>
      </c>
      <c r="G137" s="265" t="s">
        <v>599</v>
      </c>
      <c r="H137" s="265" t="s">
        <v>598</v>
      </c>
      <c r="I137" s="265" t="s">
        <v>580</v>
      </c>
    </row>
    <row r="138" spans="1:9" ht="31.5" x14ac:dyDescent="0.25">
      <c r="A138" s="261">
        <v>12</v>
      </c>
      <c r="B138" s="143" t="s">
        <v>141</v>
      </c>
      <c r="C138" s="266" t="s">
        <v>734</v>
      </c>
      <c r="D138" s="266" t="s">
        <v>617</v>
      </c>
      <c r="E138" s="270" t="s">
        <v>616</v>
      </c>
      <c r="F138" s="266" t="s">
        <v>733</v>
      </c>
      <c r="G138" s="266" t="s">
        <v>615</v>
      </c>
      <c r="H138" s="266" t="s">
        <v>614</v>
      </c>
      <c r="I138" s="265" t="s">
        <v>581</v>
      </c>
    </row>
    <row r="139" spans="1:9" ht="31.5" x14ac:dyDescent="0.25">
      <c r="A139" s="261">
        <v>13</v>
      </c>
      <c r="B139" s="143" t="s">
        <v>143</v>
      </c>
      <c r="C139" s="265" t="s">
        <v>613</v>
      </c>
      <c r="D139" s="265" t="s">
        <v>612</v>
      </c>
      <c r="E139" s="260" t="s">
        <v>611</v>
      </c>
      <c r="F139" s="265" t="s">
        <v>610</v>
      </c>
      <c r="G139" s="265" t="s">
        <v>609</v>
      </c>
      <c r="H139" s="265" t="s">
        <v>608</v>
      </c>
      <c r="I139" s="265" t="s">
        <v>582</v>
      </c>
    </row>
    <row r="140" spans="1:9" ht="31.5" x14ac:dyDescent="0.25">
      <c r="A140" s="261">
        <v>14</v>
      </c>
      <c r="B140" s="143" t="s">
        <v>145</v>
      </c>
      <c r="C140" s="266" t="s">
        <v>734</v>
      </c>
      <c r="D140" s="266" t="s">
        <v>617</v>
      </c>
      <c r="E140" s="270" t="s">
        <v>616</v>
      </c>
      <c r="F140" s="266" t="s">
        <v>733</v>
      </c>
      <c r="G140" s="265" t="s">
        <v>615</v>
      </c>
      <c r="H140" s="265" t="s">
        <v>614</v>
      </c>
      <c r="I140" s="265" t="s">
        <v>581</v>
      </c>
    </row>
    <row r="141" spans="1:9" ht="31.5" x14ac:dyDescent="0.25">
      <c r="A141" s="261">
        <v>15</v>
      </c>
      <c r="B141" s="143" t="s">
        <v>149</v>
      </c>
      <c r="C141" s="265" t="s">
        <v>778</v>
      </c>
      <c r="D141" s="265" t="s">
        <v>576</v>
      </c>
      <c r="E141" s="260" t="s">
        <v>621</v>
      </c>
      <c r="F141" s="265" t="s">
        <v>620</v>
      </c>
      <c r="G141" s="265" t="s">
        <v>619</v>
      </c>
      <c r="H141" s="265" t="s">
        <v>618</v>
      </c>
      <c r="I141" s="265" t="s">
        <v>777</v>
      </c>
    </row>
    <row r="142" spans="1:9" ht="31.5" x14ac:dyDescent="0.25">
      <c r="A142" s="261">
        <v>16</v>
      </c>
      <c r="B142" s="143" t="s">
        <v>151</v>
      </c>
      <c r="C142" s="265" t="s">
        <v>779</v>
      </c>
      <c r="D142" s="265" t="s">
        <v>576</v>
      </c>
      <c r="E142" s="260" t="s">
        <v>621</v>
      </c>
      <c r="F142" s="265" t="s">
        <v>620</v>
      </c>
      <c r="G142" s="265" t="s">
        <v>619</v>
      </c>
      <c r="H142" s="265" t="s">
        <v>618</v>
      </c>
      <c r="I142" s="265" t="s">
        <v>777</v>
      </c>
    </row>
    <row r="143" spans="1:9" ht="31.5" x14ac:dyDescent="0.25">
      <c r="A143" s="261">
        <v>17</v>
      </c>
      <c r="B143" s="151" t="s">
        <v>175</v>
      </c>
      <c r="C143" s="265" t="s">
        <v>627</v>
      </c>
      <c r="D143" s="265" t="s">
        <v>626</v>
      </c>
      <c r="E143" s="265" t="s">
        <v>625</v>
      </c>
      <c r="F143" s="265" t="s">
        <v>624</v>
      </c>
      <c r="G143" s="265" t="s">
        <v>623</v>
      </c>
      <c r="H143" s="265" t="s">
        <v>622</v>
      </c>
      <c r="I143" s="265" t="s">
        <v>583</v>
      </c>
    </row>
    <row r="144" spans="1:9" x14ac:dyDescent="0.25">
      <c r="A144" s="261"/>
      <c r="B144" s="207" t="s">
        <v>540</v>
      </c>
      <c r="C144" s="151"/>
      <c r="D144" s="151"/>
      <c r="E144" s="151"/>
      <c r="F144" s="151"/>
      <c r="G144" s="151"/>
      <c r="H144" s="151"/>
      <c r="I144" s="151"/>
    </row>
    <row r="145" spans="1:9" x14ac:dyDescent="0.25">
      <c r="A145" s="261">
        <v>1</v>
      </c>
      <c r="B145" s="151" t="s">
        <v>216</v>
      </c>
      <c r="C145" s="211" t="s">
        <v>367</v>
      </c>
      <c r="D145" s="211" t="s">
        <v>366</v>
      </c>
      <c r="E145" s="211" t="s">
        <v>365</v>
      </c>
      <c r="F145" s="211" t="s">
        <v>364</v>
      </c>
      <c r="G145" s="211" t="s">
        <v>363</v>
      </c>
      <c r="H145" s="211" t="s">
        <v>362</v>
      </c>
      <c r="I145" s="208" t="s">
        <v>346</v>
      </c>
    </row>
    <row r="146" spans="1:9" ht="31.5" x14ac:dyDescent="0.25">
      <c r="A146" s="261">
        <v>2</v>
      </c>
      <c r="B146" s="152" t="s">
        <v>226</v>
      </c>
      <c r="C146" s="261" t="s">
        <v>373</v>
      </c>
      <c r="D146" s="261" t="s">
        <v>372</v>
      </c>
      <c r="E146" s="261" t="s">
        <v>371</v>
      </c>
      <c r="F146" s="261" t="s">
        <v>370</v>
      </c>
      <c r="G146" s="261" t="s">
        <v>369</v>
      </c>
      <c r="H146" s="261" t="s">
        <v>368</v>
      </c>
      <c r="I146" s="209" t="s">
        <v>347</v>
      </c>
    </row>
    <row r="147" spans="1:9" x14ac:dyDescent="0.25">
      <c r="A147" s="261">
        <v>3</v>
      </c>
      <c r="B147" s="151" t="s">
        <v>242</v>
      </c>
      <c r="C147" s="261" t="s">
        <v>296</v>
      </c>
      <c r="D147" s="261" t="s">
        <v>295</v>
      </c>
      <c r="E147" s="142" t="s">
        <v>294</v>
      </c>
      <c r="F147" s="261" t="s">
        <v>293</v>
      </c>
      <c r="G147" s="261" t="s">
        <v>292</v>
      </c>
      <c r="H147" s="162" t="s">
        <v>291</v>
      </c>
      <c r="I147" s="208" t="s">
        <v>290</v>
      </c>
    </row>
    <row r="148" spans="1:9" x14ac:dyDescent="0.25">
      <c r="A148" s="261">
        <v>4</v>
      </c>
      <c r="B148" s="151" t="s">
        <v>232</v>
      </c>
      <c r="C148" s="211" t="s">
        <v>337</v>
      </c>
      <c r="D148" s="211" t="s">
        <v>354</v>
      </c>
      <c r="E148" s="211" t="s">
        <v>353</v>
      </c>
      <c r="F148" s="211" t="s">
        <v>352</v>
      </c>
      <c r="G148" s="211" t="s">
        <v>351</v>
      </c>
      <c r="H148" s="211" t="s">
        <v>350</v>
      </c>
      <c r="I148" s="208" t="s">
        <v>349</v>
      </c>
    </row>
    <row r="149" spans="1:9" x14ac:dyDescent="0.25">
      <c r="A149" s="261">
        <v>5</v>
      </c>
      <c r="B149" s="151" t="s">
        <v>243</v>
      </c>
      <c r="C149" s="211" t="s">
        <v>337</v>
      </c>
      <c r="D149" s="211" t="s">
        <v>354</v>
      </c>
      <c r="E149" s="211" t="s">
        <v>353</v>
      </c>
      <c r="F149" s="211" t="s">
        <v>352</v>
      </c>
      <c r="G149" s="211" t="s">
        <v>351</v>
      </c>
      <c r="H149" s="211" t="s">
        <v>350</v>
      </c>
      <c r="I149" s="208" t="s">
        <v>349</v>
      </c>
    </row>
    <row r="150" spans="1:9" x14ac:dyDescent="0.25">
      <c r="A150" s="261">
        <v>6</v>
      </c>
      <c r="B150" s="151" t="s">
        <v>247</v>
      </c>
      <c r="C150" s="261" t="s">
        <v>312</v>
      </c>
      <c r="D150" s="261" t="s">
        <v>267</v>
      </c>
      <c r="E150" s="142" t="s">
        <v>265</v>
      </c>
      <c r="F150" s="261" t="s">
        <v>264</v>
      </c>
      <c r="G150" s="261" t="s">
        <v>263</v>
      </c>
      <c r="H150" s="162" t="s">
        <v>253</v>
      </c>
      <c r="I150" s="208" t="s">
        <v>348</v>
      </c>
    </row>
    <row r="151" spans="1:9" x14ac:dyDescent="0.25">
      <c r="A151" s="261">
        <v>7</v>
      </c>
      <c r="B151" s="151" t="s">
        <v>244</v>
      </c>
      <c r="C151" s="211" t="s">
        <v>360</v>
      </c>
      <c r="D151" s="211" t="s">
        <v>307</v>
      </c>
      <c r="E151" s="211" t="s">
        <v>359</v>
      </c>
      <c r="F151" s="211" t="s">
        <v>358</v>
      </c>
      <c r="G151" s="211" t="s">
        <v>357</v>
      </c>
      <c r="H151" s="211" t="s">
        <v>356</v>
      </c>
      <c r="I151" s="208" t="s">
        <v>355</v>
      </c>
    </row>
    <row r="152" spans="1:9" x14ac:dyDescent="0.25">
      <c r="A152" s="247"/>
      <c r="B152" s="248" t="s">
        <v>796</v>
      </c>
      <c r="C152" s="250"/>
      <c r="D152" s="250"/>
      <c r="E152" s="250"/>
      <c r="F152" s="250"/>
      <c r="G152" s="250"/>
      <c r="H152" s="250"/>
      <c r="I152" s="250"/>
    </row>
    <row r="153" spans="1:9" x14ac:dyDescent="0.25">
      <c r="A153" s="247"/>
      <c r="B153" s="248" t="s">
        <v>661</v>
      </c>
      <c r="C153" s="255"/>
      <c r="D153" s="255"/>
      <c r="E153" s="255"/>
      <c r="F153" s="255"/>
      <c r="G153" s="255"/>
      <c r="H153" s="255"/>
      <c r="I153" s="253"/>
    </row>
    <row r="154" spans="1:9" ht="47.25" x14ac:dyDescent="0.25">
      <c r="A154" s="261">
        <v>1</v>
      </c>
      <c r="B154" s="151" t="s">
        <v>100</v>
      </c>
      <c r="C154" s="261"/>
      <c r="D154" s="261"/>
      <c r="E154" s="142"/>
      <c r="F154" s="261"/>
      <c r="G154" s="261"/>
      <c r="H154" s="271" t="s">
        <v>749</v>
      </c>
      <c r="I154" s="231">
        <v>45323</v>
      </c>
    </row>
    <row r="155" spans="1:9" ht="31.5" x14ac:dyDescent="0.25">
      <c r="A155" s="261">
        <v>2</v>
      </c>
      <c r="B155" s="152" t="s">
        <v>103</v>
      </c>
      <c r="C155" s="261"/>
      <c r="D155" s="261"/>
      <c r="E155" s="142"/>
      <c r="F155" s="261"/>
      <c r="G155" s="261"/>
      <c r="H155" s="261" t="s">
        <v>680</v>
      </c>
      <c r="I155" s="231">
        <v>45327</v>
      </c>
    </row>
    <row r="156" spans="1:9" ht="30" customHeight="1" x14ac:dyDescent="0.25">
      <c r="A156" s="261">
        <v>3</v>
      </c>
      <c r="B156" s="152" t="s">
        <v>105</v>
      </c>
      <c r="C156" s="261"/>
      <c r="D156" s="261"/>
      <c r="E156" s="142"/>
      <c r="F156" s="261"/>
      <c r="G156" s="261"/>
      <c r="H156" s="261" t="s">
        <v>680</v>
      </c>
      <c r="I156" s="231">
        <v>45341</v>
      </c>
    </row>
    <row r="157" spans="1:9" ht="22.5" customHeight="1" x14ac:dyDescent="0.25">
      <c r="A157" s="261">
        <v>4</v>
      </c>
      <c r="B157" s="152" t="s">
        <v>111</v>
      </c>
      <c r="C157" s="265"/>
      <c r="D157" s="265"/>
      <c r="E157" s="260"/>
      <c r="F157" s="265"/>
      <c r="G157" s="265"/>
      <c r="H157" s="265"/>
      <c r="I157" s="265"/>
    </row>
    <row r="158" spans="1:9" ht="43.5" customHeight="1" x14ac:dyDescent="0.25">
      <c r="A158" s="261">
        <v>5</v>
      </c>
      <c r="B158" s="152" t="s">
        <v>685</v>
      </c>
      <c r="C158" s="265" t="s">
        <v>589</v>
      </c>
      <c r="D158" s="265" t="s">
        <v>588</v>
      </c>
      <c r="E158" s="260" t="s">
        <v>587</v>
      </c>
      <c r="F158" s="265" t="s">
        <v>586</v>
      </c>
      <c r="G158" s="265" t="s">
        <v>585</v>
      </c>
      <c r="H158" s="265" t="s">
        <v>584</v>
      </c>
      <c r="I158" s="264">
        <v>45397</v>
      </c>
    </row>
    <row r="159" spans="1:9" ht="101.25" customHeight="1" x14ac:dyDescent="0.25">
      <c r="A159" s="261">
        <v>6</v>
      </c>
      <c r="B159" s="152" t="s">
        <v>783</v>
      </c>
      <c r="C159" s="555" t="s">
        <v>679</v>
      </c>
      <c r="D159" s="555" t="s">
        <v>465</v>
      </c>
      <c r="E159" s="511" t="s">
        <v>678</v>
      </c>
      <c r="F159" s="555" t="s">
        <v>677</v>
      </c>
      <c r="G159" s="555" t="s">
        <v>686</v>
      </c>
      <c r="H159" s="555" t="s">
        <v>676</v>
      </c>
      <c r="I159" s="254">
        <v>45352</v>
      </c>
    </row>
    <row r="160" spans="1:9" ht="39.75" customHeight="1" x14ac:dyDescent="0.25">
      <c r="A160" s="261">
        <v>7</v>
      </c>
      <c r="B160" s="152" t="s">
        <v>755</v>
      </c>
      <c r="C160" s="556"/>
      <c r="D160" s="556"/>
      <c r="E160" s="513"/>
      <c r="F160" s="556"/>
      <c r="G160" s="556"/>
      <c r="H160" s="556"/>
      <c r="I160" s="254">
        <v>45411</v>
      </c>
    </row>
    <row r="161" spans="1:9" ht="38.25" customHeight="1" x14ac:dyDescent="0.25">
      <c r="A161" s="261">
        <v>8</v>
      </c>
      <c r="B161" s="143" t="s">
        <v>131</v>
      </c>
      <c r="C161" s="265" t="s">
        <v>597</v>
      </c>
      <c r="D161" s="265" t="s">
        <v>596</v>
      </c>
      <c r="E161" s="260" t="s">
        <v>595</v>
      </c>
      <c r="F161" s="265" t="s">
        <v>594</v>
      </c>
      <c r="G161" s="265" t="s">
        <v>593</v>
      </c>
      <c r="H161" s="265" t="s">
        <v>592</v>
      </c>
      <c r="I161" s="265" t="s">
        <v>579</v>
      </c>
    </row>
    <row r="162" spans="1:9" ht="31.5" x14ac:dyDescent="0.25">
      <c r="A162" s="261">
        <v>9</v>
      </c>
      <c r="B162" s="143" t="s">
        <v>135</v>
      </c>
      <c r="C162" s="265" t="s">
        <v>671</v>
      </c>
      <c r="D162" s="265" t="s">
        <v>670</v>
      </c>
      <c r="E162" s="260" t="s">
        <v>669</v>
      </c>
      <c r="F162" s="265" t="s">
        <v>668</v>
      </c>
      <c r="G162" s="265" t="s">
        <v>667</v>
      </c>
      <c r="H162" s="265" t="s">
        <v>666</v>
      </c>
      <c r="I162" s="265" t="s">
        <v>662</v>
      </c>
    </row>
    <row r="163" spans="1:9" ht="31.5" x14ac:dyDescent="0.25">
      <c r="A163" s="261">
        <v>10</v>
      </c>
      <c r="B163" s="143" t="s">
        <v>137</v>
      </c>
      <c r="C163" s="265" t="s">
        <v>672</v>
      </c>
      <c r="D163" s="265" t="s">
        <v>659</v>
      </c>
      <c r="E163" s="260" t="s">
        <v>658</v>
      </c>
      <c r="F163" s="265" t="s">
        <v>657</v>
      </c>
      <c r="G163" s="265" t="s">
        <v>656</v>
      </c>
      <c r="H163" s="265" t="s">
        <v>655</v>
      </c>
      <c r="I163" s="265" t="s">
        <v>631</v>
      </c>
    </row>
    <row r="164" spans="1:9" ht="31.5" x14ac:dyDescent="0.25">
      <c r="A164" s="261">
        <v>11</v>
      </c>
      <c r="B164" s="143" t="s">
        <v>139</v>
      </c>
      <c r="C164" s="265" t="s">
        <v>672</v>
      </c>
      <c r="D164" s="265" t="s">
        <v>659</v>
      </c>
      <c r="E164" s="260" t="s">
        <v>658</v>
      </c>
      <c r="F164" s="265" t="s">
        <v>657</v>
      </c>
      <c r="G164" s="265" t="s">
        <v>656</v>
      </c>
      <c r="H164" s="265" t="s">
        <v>655</v>
      </c>
      <c r="I164" s="265" t="s">
        <v>631</v>
      </c>
    </row>
    <row r="165" spans="1:9" ht="31.5" hidden="1" x14ac:dyDescent="0.25">
      <c r="A165" s="261">
        <v>14</v>
      </c>
      <c r="B165" s="143" t="s">
        <v>141</v>
      </c>
      <c r="C165" s="265"/>
      <c r="D165" s="265"/>
      <c r="E165" s="260"/>
      <c r="F165" s="265"/>
      <c r="G165" s="265"/>
      <c r="H165" s="265"/>
      <c r="I165" s="265"/>
    </row>
    <row r="166" spans="1:9" ht="31.5" x14ac:dyDescent="0.25">
      <c r="A166" s="261">
        <v>12</v>
      </c>
      <c r="B166" s="143" t="s">
        <v>143</v>
      </c>
      <c r="C166" s="265" t="s">
        <v>508</v>
      </c>
      <c r="D166" s="265" t="s">
        <v>507</v>
      </c>
      <c r="E166" s="260" t="s">
        <v>506</v>
      </c>
      <c r="F166" s="265" t="s">
        <v>505</v>
      </c>
      <c r="G166" s="265" t="s">
        <v>473</v>
      </c>
      <c r="H166" s="265" t="s">
        <v>436</v>
      </c>
      <c r="I166" s="265" t="s">
        <v>486</v>
      </c>
    </row>
    <row r="167" spans="1:9" ht="31.5" x14ac:dyDescent="0.25">
      <c r="A167" s="261">
        <v>13</v>
      </c>
      <c r="B167" s="143" t="s">
        <v>145</v>
      </c>
      <c r="C167" s="265" t="s">
        <v>671</v>
      </c>
      <c r="D167" s="265" t="s">
        <v>670</v>
      </c>
      <c r="E167" s="260" t="s">
        <v>669</v>
      </c>
      <c r="F167" s="265" t="s">
        <v>668</v>
      </c>
      <c r="G167" s="265" t="s">
        <v>667</v>
      </c>
      <c r="H167" s="265" t="s">
        <v>666</v>
      </c>
      <c r="I167" s="265" t="s">
        <v>662</v>
      </c>
    </row>
    <row r="168" spans="1:9" ht="31.5" x14ac:dyDescent="0.25">
      <c r="A168" s="261">
        <v>14</v>
      </c>
      <c r="B168" s="143" t="s">
        <v>149</v>
      </c>
      <c r="C168" s="266" t="s">
        <v>803</v>
      </c>
      <c r="D168" s="266" t="s">
        <v>802</v>
      </c>
      <c r="E168" s="270" t="s">
        <v>801</v>
      </c>
      <c r="F168" s="266" t="s">
        <v>800</v>
      </c>
      <c r="G168" s="266" t="s">
        <v>791</v>
      </c>
      <c r="H168" s="266" t="s">
        <v>799</v>
      </c>
      <c r="I168" s="266" t="s">
        <v>437</v>
      </c>
    </row>
    <row r="169" spans="1:9" ht="31.5" x14ac:dyDescent="0.25">
      <c r="A169" s="261">
        <v>15</v>
      </c>
      <c r="B169" s="143" t="s">
        <v>151</v>
      </c>
      <c r="C169" s="265" t="s">
        <v>644</v>
      </c>
      <c r="D169" s="265" t="s">
        <v>645</v>
      </c>
      <c r="E169" s="260" t="s">
        <v>646</v>
      </c>
      <c r="F169" s="265" t="s">
        <v>647</v>
      </c>
      <c r="G169" s="265" t="s">
        <v>648</v>
      </c>
      <c r="H169" s="265" t="s">
        <v>638</v>
      </c>
      <c r="I169" s="265" t="s">
        <v>633</v>
      </c>
    </row>
    <row r="170" spans="1:9" ht="31.5" x14ac:dyDescent="0.25">
      <c r="A170" s="261">
        <v>16</v>
      </c>
      <c r="B170" s="151" t="s">
        <v>175</v>
      </c>
      <c r="C170" s="265" t="s">
        <v>556</v>
      </c>
      <c r="D170" s="265" t="s">
        <v>555</v>
      </c>
      <c r="E170" s="260" t="s">
        <v>735</v>
      </c>
      <c r="F170" s="265" t="s">
        <v>675</v>
      </c>
      <c r="G170" s="265" t="s">
        <v>674</v>
      </c>
      <c r="H170" s="265" t="s">
        <v>673</v>
      </c>
      <c r="I170" s="265" t="s">
        <v>663</v>
      </c>
    </row>
    <row r="171" spans="1:9" x14ac:dyDescent="0.25">
      <c r="A171" s="261">
        <v>1</v>
      </c>
      <c r="B171" s="151" t="s">
        <v>242</v>
      </c>
      <c r="C171" s="211" t="s">
        <v>380</v>
      </c>
      <c r="D171" s="211" t="s">
        <v>379</v>
      </c>
      <c r="E171" s="211" t="s">
        <v>378</v>
      </c>
      <c r="F171" s="211" t="s">
        <v>377</v>
      </c>
      <c r="G171" s="211" t="s">
        <v>376</v>
      </c>
      <c r="H171" s="211" t="s">
        <v>375</v>
      </c>
      <c r="I171" s="208" t="s">
        <v>374</v>
      </c>
    </row>
    <row r="172" spans="1:9" x14ac:dyDescent="0.25">
      <c r="A172" s="261">
        <v>2</v>
      </c>
      <c r="B172" s="151" t="s">
        <v>232</v>
      </c>
      <c r="C172" s="211" t="s">
        <v>385</v>
      </c>
      <c r="D172" s="211" t="s">
        <v>260</v>
      </c>
      <c r="E172" s="211" t="s">
        <v>384</v>
      </c>
      <c r="F172" s="211" t="s">
        <v>383</v>
      </c>
      <c r="G172" s="211" t="s">
        <v>295</v>
      </c>
      <c r="H172" s="211" t="s">
        <v>382</v>
      </c>
      <c r="I172" s="208" t="s">
        <v>381</v>
      </c>
    </row>
    <row r="173" spans="1:9" x14ac:dyDescent="0.25">
      <c r="A173" s="261">
        <v>3</v>
      </c>
      <c r="B173" s="151" t="s">
        <v>243</v>
      </c>
      <c r="C173" s="211" t="s">
        <v>385</v>
      </c>
      <c r="D173" s="211" t="s">
        <v>260</v>
      </c>
      <c r="E173" s="211" t="s">
        <v>384</v>
      </c>
      <c r="F173" s="211" t="s">
        <v>383</v>
      </c>
      <c r="G173" s="211" t="s">
        <v>295</v>
      </c>
      <c r="H173" s="211" t="s">
        <v>382</v>
      </c>
      <c r="I173" s="208" t="s">
        <v>381</v>
      </c>
    </row>
    <row r="174" spans="1:9" x14ac:dyDescent="0.25">
      <c r="A174" s="261">
        <v>4</v>
      </c>
      <c r="B174" s="151" t="s">
        <v>244</v>
      </c>
      <c r="C174" s="211" t="s">
        <v>386</v>
      </c>
      <c r="D174" s="211" t="s">
        <v>387</v>
      </c>
      <c r="E174" s="211" t="s">
        <v>388</v>
      </c>
      <c r="F174" s="211" t="s">
        <v>389</v>
      </c>
      <c r="G174" s="211" t="s">
        <v>390</v>
      </c>
      <c r="H174" s="211" t="s">
        <v>391</v>
      </c>
      <c r="I174" s="208" t="s">
        <v>355</v>
      </c>
    </row>
    <row r="175" spans="1:9" x14ac:dyDescent="0.25">
      <c r="A175" s="247"/>
      <c r="B175" s="250" t="s">
        <v>797</v>
      </c>
      <c r="C175" s="255"/>
      <c r="D175" s="255"/>
      <c r="E175" s="255"/>
      <c r="F175" s="255"/>
      <c r="G175" s="255"/>
      <c r="H175" s="255"/>
      <c r="I175" s="253"/>
    </row>
    <row r="176" spans="1:9" x14ac:dyDescent="0.25">
      <c r="A176" s="247"/>
      <c r="B176" s="248" t="s">
        <v>628</v>
      </c>
      <c r="C176" s="255"/>
      <c r="D176" s="255"/>
      <c r="E176" s="255"/>
      <c r="F176" s="255"/>
      <c r="G176" s="255"/>
      <c r="H176" s="255"/>
      <c r="I176" s="253"/>
    </row>
    <row r="177" spans="1:9" ht="47.25" x14ac:dyDescent="0.25">
      <c r="A177" s="261">
        <v>1</v>
      </c>
      <c r="B177" s="151" t="s">
        <v>100</v>
      </c>
      <c r="C177" s="261"/>
      <c r="D177" s="261"/>
      <c r="E177" s="142"/>
      <c r="F177" s="261"/>
      <c r="G177" s="261"/>
      <c r="H177" s="271" t="s">
        <v>749</v>
      </c>
      <c r="I177" s="231">
        <v>45313</v>
      </c>
    </row>
    <row r="178" spans="1:9" ht="31.5" x14ac:dyDescent="0.25">
      <c r="A178" s="261">
        <v>2</v>
      </c>
      <c r="B178" s="152" t="s">
        <v>103</v>
      </c>
      <c r="C178" s="261"/>
      <c r="D178" s="261"/>
      <c r="E178" s="142"/>
      <c r="F178" s="261"/>
      <c r="G178" s="261"/>
      <c r="H178" s="261" t="s">
        <v>680</v>
      </c>
      <c r="I178" s="231">
        <v>45320</v>
      </c>
    </row>
    <row r="179" spans="1:9" ht="31.5" x14ac:dyDescent="0.25">
      <c r="A179" s="261">
        <v>3</v>
      </c>
      <c r="B179" s="152" t="s">
        <v>105</v>
      </c>
      <c r="C179" s="261"/>
      <c r="D179" s="261"/>
      <c r="E179" s="142"/>
      <c r="F179" s="261"/>
      <c r="G179" s="261"/>
      <c r="H179" s="261" t="s">
        <v>680</v>
      </c>
      <c r="I179" s="231">
        <v>45327</v>
      </c>
    </row>
    <row r="180" spans="1:9" ht="31.5" x14ac:dyDescent="0.25">
      <c r="A180" s="261">
        <v>4</v>
      </c>
      <c r="B180" s="152" t="s">
        <v>111</v>
      </c>
      <c r="C180" s="265" t="s">
        <v>741</v>
      </c>
      <c r="D180" s="265" t="s">
        <v>740</v>
      </c>
      <c r="E180" s="260" t="s">
        <v>739</v>
      </c>
      <c r="F180" s="265" t="s">
        <v>738</v>
      </c>
      <c r="G180" s="265" t="s">
        <v>737</v>
      </c>
      <c r="H180" s="265" t="s">
        <v>736</v>
      </c>
      <c r="I180" s="265" t="s">
        <v>485</v>
      </c>
    </row>
    <row r="181" spans="1:9" ht="82.5" customHeight="1" x14ac:dyDescent="0.25">
      <c r="A181" s="261">
        <v>5</v>
      </c>
      <c r="B181" s="152" t="s">
        <v>757</v>
      </c>
      <c r="C181" s="555" t="s">
        <v>745</v>
      </c>
      <c r="D181" s="555" t="s">
        <v>744</v>
      </c>
      <c r="E181" s="511" t="s">
        <v>743</v>
      </c>
      <c r="F181" s="555" t="s">
        <v>742</v>
      </c>
      <c r="G181" s="555" t="s">
        <v>635</v>
      </c>
      <c r="H181" s="265" t="s">
        <v>634</v>
      </c>
      <c r="I181" s="242">
        <v>45348</v>
      </c>
    </row>
    <row r="182" spans="1:9" ht="45.75" customHeight="1" x14ac:dyDescent="0.25">
      <c r="A182" s="261"/>
      <c r="B182" s="152" t="s">
        <v>755</v>
      </c>
      <c r="C182" s="556"/>
      <c r="D182" s="556"/>
      <c r="E182" s="513"/>
      <c r="F182" s="556"/>
      <c r="G182" s="556"/>
      <c r="H182" s="265"/>
      <c r="I182" s="242">
        <v>45411</v>
      </c>
    </row>
    <row r="183" spans="1:9" ht="40.5" customHeight="1" x14ac:dyDescent="0.25">
      <c r="A183" s="261">
        <v>6</v>
      </c>
      <c r="B183" s="152" t="s">
        <v>685</v>
      </c>
      <c r="C183" s="265" t="s">
        <v>732</v>
      </c>
      <c r="D183" s="265" t="s">
        <v>746</v>
      </c>
      <c r="E183" s="260" t="s">
        <v>607</v>
      </c>
      <c r="F183" s="265" t="s">
        <v>606</v>
      </c>
      <c r="G183" s="265" t="s">
        <v>605</v>
      </c>
      <c r="H183" s="265" t="s">
        <v>604</v>
      </c>
      <c r="I183" s="229">
        <v>45390</v>
      </c>
    </row>
    <row r="184" spans="1:9" ht="31.5" x14ac:dyDescent="0.25">
      <c r="A184" s="261">
        <v>7</v>
      </c>
      <c r="B184" s="143" t="s">
        <v>131</v>
      </c>
      <c r="C184" s="265" t="s">
        <v>568</v>
      </c>
      <c r="D184" s="265" t="s">
        <v>567</v>
      </c>
      <c r="E184" s="260" t="s">
        <v>566</v>
      </c>
      <c r="F184" s="265" t="s">
        <v>565</v>
      </c>
      <c r="G184" s="265" t="s">
        <v>564</v>
      </c>
      <c r="H184" s="265" t="s">
        <v>636</v>
      </c>
      <c r="I184" s="265" t="s">
        <v>539</v>
      </c>
    </row>
    <row r="185" spans="1:9" ht="31.5" x14ac:dyDescent="0.25">
      <c r="A185" s="261">
        <v>8</v>
      </c>
      <c r="B185" s="143" t="s">
        <v>135</v>
      </c>
      <c r="C185" s="265" t="s">
        <v>643</v>
      </c>
      <c r="D185" s="265" t="s">
        <v>642</v>
      </c>
      <c r="E185" s="260" t="s">
        <v>641</v>
      </c>
      <c r="F185" s="265" t="s">
        <v>640</v>
      </c>
      <c r="G185" s="265" t="s">
        <v>639</v>
      </c>
      <c r="H185" s="265" t="s">
        <v>637</v>
      </c>
      <c r="I185" s="265" t="s">
        <v>629</v>
      </c>
    </row>
    <row r="186" spans="1:9" ht="31.5" x14ac:dyDescent="0.25">
      <c r="A186" s="261">
        <v>9</v>
      </c>
      <c r="B186" s="143" t="s">
        <v>137</v>
      </c>
      <c r="C186" s="265" t="s">
        <v>654</v>
      </c>
      <c r="D186" s="265" t="s">
        <v>653</v>
      </c>
      <c r="E186" s="260" t="s">
        <v>652</v>
      </c>
      <c r="F186" s="265" t="s">
        <v>651</v>
      </c>
      <c r="G186" s="265" t="s">
        <v>650</v>
      </c>
      <c r="H186" s="265" t="s">
        <v>649</v>
      </c>
      <c r="I186" s="265" t="s">
        <v>630</v>
      </c>
    </row>
    <row r="187" spans="1:9" ht="31.5" x14ac:dyDescent="0.25">
      <c r="A187" s="261">
        <v>10</v>
      </c>
      <c r="B187" s="143" t="s">
        <v>139</v>
      </c>
      <c r="C187" s="265" t="s">
        <v>660</v>
      </c>
      <c r="D187" s="265" t="s">
        <v>659</v>
      </c>
      <c r="E187" s="260" t="s">
        <v>658</v>
      </c>
      <c r="F187" s="265" t="s">
        <v>657</v>
      </c>
      <c r="G187" s="265" t="s">
        <v>656</v>
      </c>
      <c r="H187" s="265" t="s">
        <v>655</v>
      </c>
      <c r="I187" s="265" t="s">
        <v>631</v>
      </c>
    </row>
    <row r="188" spans="1:9" ht="31.5" hidden="1" x14ac:dyDescent="0.25">
      <c r="A188" s="261">
        <v>14</v>
      </c>
      <c r="B188" s="143" t="s">
        <v>141</v>
      </c>
      <c r="C188" s="265"/>
      <c r="D188" s="265"/>
      <c r="E188" s="260"/>
      <c r="F188" s="265"/>
      <c r="G188" s="265"/>
      <c r="H188" s="265"/>
      <c r="I188" s="265"/>
    </row>
    <row r="189" spans="1:9" ht="31.5" x14ac:dyDescent="0.25">
      <c r="A189" s="261">
        <v>11</v>
      </c>
      <c r="B189" s="143" t="s">
        <v>143</v>
      </c>
      <c r="C189" s="265" t="s">
        <v>508</v>
      </c>
      <c r="D189" s="265" t="s">
        <v>507</v>
      </c>
      <c r="E189" s="260" t="s">
        <v>506</v>
      </c>
      <c r="F189" s="265" t="s">
        <v>505</v>
      </c>
      <c r="G189" s="265" t="s">
        <v>473</v>
      </c>
      <c r="H189" s="265" t="s">
        <v>436</v>
      </c>
      <c r="I189" s="265" t="s">
        <v>486</v>
      </c>
    </row>
    <row r="190" spans="1:9" ht="31.5" x14ac:dyDescent="0.25">
      <c r="A190" s="261">
        <v>12</v>
      </c>
      <c r="B190" s="143" t="s">
        <v>145</v>
      </c>
      <c r="C190" s="265" t="s">
        <v>643</v>
      </c>
      <c r="D190" s="265" t="s">
        <v>642</v>
      </c>
      <c r="E190" s="260" t="s">
        <v>641</v>
      </c>
      <c r="F190" s="265" t="s">
        <v>640</v>
      </c>
      <c r="G190" s="265" t="s">
        <v>639</v>
      </c>
      <c r="H190" s="265" t="s">
        <v>637</v>
      </c>
      <c r="I190" s="265" t="s">
        <v>629</v>
      </c>
    </row>
    <row r="191" spans="1:9" ht="31.5" x14ac:dyDescent="0.25">
      <c r="A191" s="261">
        <v>13</v>
      </c>
      <c r="B191" s="143" t="s">
        <v>149</v>
      </c>
      <c r="C191" s="265" t="s">
        <v>795</v>
      </c>
      <c r="D191" s="265" t="s">
        <v>794</v>
      </c>
      <c r="E191" s="260" t="s">
        <v>793</v>
      </c>
      <c r="F191" s="265" t="s">
        <v>792</v>
      </c>
      <c r="G191" s="265" t="s">
        <v>791</v>
      </c>
      <c r="H191" s="265" t="s">
        <v>790</v>
      </c>
      <c r="I191" s="265" t="s">
        <v>632</v>
      </c>
    </row>
    <row r="192" spans="1:9" ht="31.5" x14ac:dyDescent="0.25">
      <c r="A192" s="261">
        <v>14</v>
      </c>
      <c r="B192" s="143" t="s">
        <v>151</v>
      </c>
      <c r="C192" s="265" t="s">
        <v>644</v>
      </c>
      <c r="D192" s="265" t="s">
        <v>645</v>
      </c>
      <c r="E192" s="260" t="s">
        <v>646</v>
      </c>
      <c r="F192" s="265" t="s">
        <v>647</v>
      </c>
      <c r="G192" s="265" t="s">
        <v>648</v>
      </c>
      <c r="H192" s="265" t="s">
        <v>638</v>
      </c>
      <c r="I192" s="265" t="s">
        <v>633</v>
      </c>
    </row>
    <row r="193" spans="1:9" ht="31.5" x14ac:dyDescent="0.25">
      <c r="A193" s="261">
        <v>15</v>
      </c>
      <c r="B193" s="151" t="s">
        <v>175</v>
      </c>
      <c r="C193" s="265" t="s">
        <v>556</v>
      </c>
      <c r="D193" s="265" t="s">
        <v>555</v>
      </c>
      <c r="E193" s="260" t="s">
        <v>735</v>
      </c>
      <c r="F193" s="265" t="s">
        <v>675</v>
      </c>
      <c r="G193" s="265" t="s">
        <v>674</v>
      </c>
      <c r="H193" s="265" t="s">
        <v>673</v>
      </c>
      <c r="I193" s="265" t="s">
        <v>663</v>
      </c>
    </row>
    <row r="194" spans="1:9" x14ac:dyDescent="0.25">
      <c r="A194" s="247"/>
      <c r="B194" s="248" t="s">
        <v>798</v>
      </c>
      <c r="C194" s="250"/>
      <c r="D194" s="250"/>
      <c r="E194" s="250"/>
      <c r="F194" s="250"/>
      <c r="G194" s="250"/>
      <c r="H194" s="250"/>
      <c r="I194" s="250"/>
    </row>
    <row r="195" spans="1:9" x14ac:dyDescent="0.25">
      <c r="A195" s="261">
        <v>1</v>
      </c>
      <c r="B195" s="151" t="s">
        <v>242</v>
      </c>
      <c r="C195" s="211" t="s">
        <v>380</v>
      </c>
      <c r="D195" s="211" t="s">
        <v>379</v>
      </c>
      <c r="E195" s="211" t="s">
        <v>378</v>
      </c>
      <c r="F195" s="211" t="s">
        <v>377</v>
      </c>
      <c r="G195" s="211" t="s">
        <v>376</v>
      </c>
      <c r="H195" s="211" t="s">
        <v>375</v>
      </c>
      <c r="I195" s="208" t="s">
        <v>374</v>
      </c>
    </row>
    <row r="196" spans="1:9" x14ac:dyDescent="0.25">
      <c r="A196" s="261">
        <v>2</v>
      </c>
      <c r="B196" s="151" t="s">
        <v>232</v>
      </c>
      <c r="C196" s="211" t="s">
        <v>385</v>
      </c>
      <c r="D196" s="211" t="s">
        <v>260</v>
      </c>
      <c r="E196" s="211" t="s">
        <v>384</v>
      </c>
      <c r="F196" s="211" t="s">
        <v>383</v>
      </c>
      <c r="G196" s="211" t="s">
        <v>295</v>
      </c>
      <c r="H196" s="211" t="s">
        <v>382</v>
      </c>
      <c r="I196" s="208" t="s">
        <v>381</v>
      </c>
    </row>
    <row r="197" spans="1:9" x14ac:dyDescent="0.25">
      <c r="A197" s="261">
        <v>3</v>
      </c>
      <c r="B197" s="151" t="s">
        <v>243</v>
      </c>
      <c r="C197" s="211" t="s">
        <v>385</v>
      </c>
      <c r="D197" s="211" t="s">
        <v>260</v>
      </c>
      <c r="E197" s="211" t="s">
        <v>384</v>
      </c>
      <c r="F197" s="211" t="s">
        <v>383</v>
      </c>
      <c r="G197" s="211" t="s">
        <v>295</v>
      </c>
      <c r="H197" s="211" t="s">
        <v>382</v>
      </c>
      <c r="I197" s="208" t="s">
        <v>381</v>
      </c>
    </row>
    <row r="198" spans="1:9" x14ac:dyDescent="0.25">
      <c r="A198" s="261">
        <v>4</v>
      </c>
      <c r="B198" s="151" t="s">
        <v>244</v>
      </c>
      <c r="C198" s="211" t="s">
        <v>386</v>
      </c>
      <c r="D198" s="211" t="s">
        <v>387</v>
      </c>
      <c r="E198" s="211" t="s">
        <v>388</v>
      </c>
      <c r="F198" s="211" t="s">
        <v>389</v>
      </c>
      <c r="G198" s="211" t="s">
        <v>390</v>
      </c>
      <c r="H198" s="211" t="s">
        <v>391</v>
      </c>
      <c r="I198" s="208" t="s">
        <v>355</v>
      </c>
    </row>
    <row r="199" spans="1:9" x14ac:dyDescent="0.25">
      <c r="A199" s="261"/>
      <c r="B199" s="151"/>
      <c r="C199" s="265"/>
      <c r="D199" s="265"/>
      <c r="E199" s="260"/>
      <c r="F199" s="265"/>
      <c r="G199" s="265"/>
      <c r="H199" s="265"/>
      <c r="I199" s="265"/>
    </row>
    <row r="200" spans="1:9" x14ac:dyDescent="0.25">
      <c r="A200" s="247"/>
      <c r="B200" s="248" t="s">
        <v>392</v>
      </c>
      <c r="C200" s="250"/>
      <c r="D200" s="250"/>
      <c r="E200" s="250"/>
      <c r="F200" s="250"/>
      <c r="G200" s="250"/>
      <c r="H200" s="250"/>
      <c r="I200" s="250"/>
    </row>
    <row r="201" spans="1:9" x14ac:dyDescent="0.25">
      <c r="A201" s="261">
        <v>1</v>
      </c>
      <c r="B201" s="151" t="s">
        <v>393</v>
      </c>
      <c r="C201" s="151" t="s">
        <v>405</v>
      </c>
      <c r="D201" s="211" t="s">
        <v>261</v>
      </c>
      <c r="E201" s="211" t="s">
        <v>404</v>
      </c>
      <c r="F201" s="211" t="s">
        <v>403</v>
      </c>
      <c r="G201" s="211" t="s">
        <v>402</v>
      </c>
      <c r="H201" s="211" t="s">
        <v>401</v>
      </c>
      <c r="I201" s="208" t="s">
        <v>397</v>
      </c>
    </row>
    <row r="202" spans="1:9" x14ac:dyDescent="0.25">
      <c r="A202" s="261">
        <v>2</v>
      </c>
      <c r="B202" s="151" t="s">
        <v>394</v>
      </c>
      <c r="C202" s="151" t="s">
        <v>410</v>
      </c>
      <c r="D202" s="211" t="s">
        <v>298</v>
      </c>
      <c r="E202" s="211" t="s">
        <v>409</v>
      </c>
      <c r="F202" s="211" t="s">
        <v>408</v>
      </c>
      <c r="G202" s="211" t="s">
        <v>407</v>
      </c>
      <c r="H202" s="211" t="s">
        <v>406</v>
      </c>
      <c r="I202" s="223" t="s">
        <v>398</v>
      </c>
    </row>
    <row r="203" spans="1:9" x14ac:dyDescent="0.25">
      <c r="A203" s="261">
        <v>3</v>
      </c>
      <c r="B203" s="151" t="s">
        <v>395</v>
      </c>
      <c r="C203" s="261" t="s">
        <v>416</v>
      </c>
      <c r="D203" s="261" t="s">
        <v>415</v>
      </c>
      <c r="E203" s="261" t="s">
        <v>414</v>
      </c>
      <c r="F203" s="261" t="s">
        <v>413</v>
      </c>
      <c r="G203" s="261" t="s">
        <v>412</v>
      </c>
      <c r="H203" s="261" t="s">
        <v>411</v>
      </c>
      <c r="I203" s="208" t="s">
        <v>399</v>
      </c>
    </row>
    <row r="204" spans="1:9" x14ac:dyDescent="0.25">
      <c r="A204" s="261">
        <v>4</v>
      </c>
      <c r="B204" s="151" t="s">
        <v>396</v>
      </c>
      <c r="C204" s="261" t="s">
        <v>419</v>
      </c>
      <c r="D204" s="261" t="s">
        <v>415</v>
      </c>
      <c r="E204" s="261" t="s">
        <v>418</v>
      </c>
      <c r="F204" s="261" t="s">
        <v>417</v>
      </c>
      <c r="G204" s="261" t="s">
        <v>412</v>
      </c>
      <c r="H204" s="261" t="s">
        <v>411</v>
      </c>
      <c r="I204" s="208" t="s">
        <v>399</v>
      </c>
    </row>
    <row r="205" spans="1:9" x14ac:dyDescent="0.25">
      <c r="A205" s="261"/>
      <c r="B205" s="151"/>
      <c r="C205" s="261"/>
      <c r="D205" s="261"/>
      <c r="E205" s="261"/>
      <c r="F205" s="261"/>
      <c r="G205" s="261"/>
      <c r="H205" s="261"/>
      <c r="I205" s="208"/>
    </row>
    <row r="206" spans="1:9" ht="31.5" x14ac:dyDescent="0.25">
      <c r="A206" s="247"/>
      <c r="B206" s="248" t="s">
        <v>202</v>
      </c>
      <c r="C206" s="272" t="s">
        <v>752</v>
      </c>
      <c r="D206" s="272" t="s">
        <v>645</v>
      </c>
      <c r="E206" s="273" t="s">
        <v>751</v>
      </c>
      <c r="F206" s="272" t="s">
        <v>647</v>
      </c>
      <c r="G206" s="272" t="s">
        <v>648</v>
      </c>
      <c r="H206" s="272" t="s">
        <v>638</v>
      </c>
      <c r="I206" s="272" t="s">
        <v>633</v>
      </c>
    </row>
  </sheetData>
  <mergeCells count="80">
    <mergeCell ref="C181:C182"/>
    <mergeCell ref="E181:E182"/>
    <mergeCell ref="D181:D182"/>
    <mergeCell ref="F181:F182"/>
    <mergeCell ref="G181:G182"/>
    <mergeCell ref="H159:H160"/>
    <mergeCell ref="C130:C131"/>
    <mergeCell ref="D130:D131"/>
    <mergeCell ref="E130:E131"/>
    <mergeCell ref="F130:F131"/>
    <mergeCell ref="G130:G131"/>
    <mergeCell ref="C133:C134"/>
    <mergeCell ref="D133:D134"/>
    <mergeCell ref="E133:E134"/>
    <mergeCell ref="F133:F134"/>
    <mergeCell ref="C159:C160"/>
    <mergeCell ref="D159:D160"/>
    <mergeCell ref="E159:E160"/>
    <mergeCell ref="F159:F160"/>
    <mergeCell ref="G159:G160"/>
    <mergeCell ref="G133:G134"/>
    <mergeCell ref="C103:C104"/>
    <mergeCell ref="D103:D104"/>
    <mergeCell ref="E103:E104"/>
    <mergeCell ref="F103:F104"/>
    <mergeCell ref="G103:G104"/>
    <mergeCell ref="C76:C77"/>
    <mergeCell ref="D76:D77"/>
    <mergeCell ref="E76:E77"/>
    <mergeCell ref="F76:F77"/>
    <mergeCell ref="G76:G77"/>
    <mergeCell ref="C15:C21"/>
    <mergeCell ref="D15:D21"/>
    <mergeCell ref="E15:E21"/>
    <mergeCell ref="F15:F21"/>
    <mergeCell ref="G15:G21"/>
    <mergeCell ref="C48:C49"/>
    <mergeCell ref="D48:D49"/>
    <mergeCell ref="E48:E49"/>
    <mergeCell ref="F48:F49"/>
    <mergeCell ref="G48:G49"/>
    <mergeCell ref="H99:H100"/>
    <mergeCell ref="H127:H128"/>
    <mergeCell ref="H11:H12"/>
    <mergeCell ref="H44:H45"/>
    <mergeCell ref="H72:H73"/>
    <mergeCell ref="H15:H21"/>
    <mergeCell ref="H76:H77"/>
    <mergeCell ref="H103:H104"/>
    <mergeCell ref="H22:H23"/>
    <mergeCell ref="H50:H51"/>
    <mergeCell ref="H78:H79"/>
    <mergeCell ref="H105:H106"/>
    <mergeCell ref="C2:G2"/>
    <mergeCell ref="F7:G7"/>
    <mergeCell ref="B9:C9"/>
    <mergeCell ref="C4:I4"/>
    <mergeCell ref="D5:F5"/>
    <mergeCell ref="C22:C23"/>
    <mergeCell ref="D22:D23"/>
    <mergeCell ref="E22:E23"/>
    <mergeCell ref="F22:F23"/>
    <mergeCell ref="G22:G23"/>
    <mergeCell ref="C50:C51"/>
    <mergeCell ref="D50:D51"/>
    <mergeCell ref="E50:E51"/>
    <mergeCell ref="G50:G51"/>
    <mergeCell ref="F50:F51"/>
    <mergeCell ref="C78:C79"/>
    <mergeCell ref="D78:D79"/>
    <mergeCell ref="E78:E79"/>
    <mergeCell ref="F78:F79"/>
    <mergeCell ref="G78:G79"/>
    <mergeCell ref="H133:H134"/>
    <mergeCell ref="C105:C106"/>
    <mergeCell ref="D105:D106"/>
    <mergeCell ref="E105:E106"/>
    <mergeCell ref="F105:F106"/>
    <mergeCell ref="G105:G106"/>
    <mergeCell ref="H130:H131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296A-06AA-4A81-9812-A03C8DAF1B9E}">
  <sheetPr>
    <pageSetUpPr fitToPage="1"/>
  </sheetPr>
  <dimension ref="A2:O321"/>
  <sheetViews>
    <sheetView zoomScale="110" zoomScaleNormal="110" zoomScaleSheetLayoutView="84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44" sqref="A244:XFD282"/>
    </sheetView>
  </sheetViews>
  <sheetFormatPr defaultRowHeight="15.75" x14ac:dyDescent="0.25"/>
  <cols>
    <col min="1" max="1" width="6" style="145" customWidth="1"/>
    <col min="2" max="2" width="45.7109375" style="149" customWidth="1"/>
    <col min="3" max="3" width="17.28515625" style="149" customWidth="1"/>
    <col min="4" max="4" width="17" style="149" customWidth="1"/>
    <col min="5" max="5" width="18.42578125" style="149" customWidth="1"/>
    <col min="6" max="6" width="19.28515625" style="149" customWidth="1"/>
    <col min="7" max="7" width="17.85546875" style="149" customWidth="1"/>
    <col min="8" max="8" width="22.28515625" style="149" customWidth="1"/>
    <col min="9" max="9" width="18.140625" style="149" customWidth="1"/>
    <col min="10" max="10" width="9.140625" style="149"/>
    <col min="11" max="11" width="9.42578125" style="149" bestFit="1" customWidth="1"/>
    <col min="12" max="16384" width="9.140625" style="149"/>
  </cols>
  <sheetData>
    <row r="2" spans="1:9" s="277" customFormat="1" x14ac:dyDescent="0.25">
      <c r="A2" s="276"/>
      <c r="C2" s="557" t="s">
        <v>426</v>
      </c>
      <c r="D2" s="557"/>
      <c r="E2" s="557"/>
      <c r="F2" s="557"/>
      <c r="G2" s="557"/>
    </row>
    <row r="3" spans="1:9" ht="16.5" thickBot="1" x14ac:dyDescent="0.3"/>
    <row r="4" spans="1:9" ht="16.5" thickBot="1" x14ac:dyDescent="0.3">
      <c r="C4" s="562" t="s">
        <v>805</v>
      </c>
      <c r="D4" s="563"/>
      <c r="E4" s="563"/>
      <c r="F4" s="563"/>
      <c r="G4" s="563"/>
      <c r="H4" s="563"/>
      <c r="I4" s="564"/>
    </row>
    <row r="5" spans="1:9" ht="16.5" thickBot="1" x14ac:dyDescent="0.3">
      <c r="C5" s="226" t="s">
        <v>440</v>
      </c>
      <c r="D5" s="565" t="s">
        <v>204</v>
      </c>
      <c r="E5" s="566"/>
      <c r="F5" s="567"/>
      <c r="G5" s="227" t="s">
        <v>441</v>
      </c>
      <c r="H5" s="227" t="s">
        <v>204</v>
      </c>
      <c r="I5" s="228" t="s">
        <v>442</v>
      </c>
    </row>
    <row r="6" spans="1:9" ht="16.5" thickBot="1" x14ac:dyDescent="0.3">
      <c r="C6" s="279" t="s">
        <v>443</v>
      </c>
      <c r="D6" s="280" t="s">
        <v>444</v>
      </c>
      <c r="E6" s="281" t="s">
        <v>448</v>
      </c>
      <c r="F6" s="282" t="s">
        <v>444</v>
      </c>
      <c r="G6" s="280" t="s">
        <v>445</v>
      </c>
      <c r="H6" s="280" t="s">
        <v>446</v>
      </c>
      <c r="I6" s="283" t="s">
        <v>447</v>
      </c>
    </row>
    <row r="7" spans="1:9" ht="75" x14ac:dyDescent="0.25">
      <c r="A7" s="154" t="s">
        <v>5</v>
      </c>
      <c r="B7" s="155" t="s">
        <v>215</v>
      </c>
      <c r="C7" s="158" t="s">
        <v>217</v>
      </c>
      <c r="D7" s="284" t="s">
        <v>218</v>
      </c>
      <c r="E7" s="285" t="s">
        <v>219</v>
      </c>
      <c r="F7" s="558" t="s">
        <v>220</v>
      </c>
      <c r="G7" s="559"/>
      <c r="H7" s="275" t="s">
        <v>224</v>
      </c>
      <c r="I7" s="225" t="s">
        <v>203</v>
      </c>
    </row>
    <row r="8" spans="1:9" ht="32.25" thickBot="1" x14ac:dyDescent="0.3">
      <c r="A8" s="159"/>
      <c r="B8" s="157"/>
      <c r="C8" s="157"/>
      <c r="D8" s="157"/>
      <c r="E8" s="164"/>
      <c r="F8" s="165" t="s">
        <v>221</v>
      </c>
      <c r="G8" s="222" t="s">
        <v>222</v>
      </c>
      <c r="H8" s="166"/>
      <c r="I8" s="167"/>
    </row>
    <row r="9" spans="1:9" x14ac:dyDescent="0.25">
      <c r="A9" s="315"/>
      <c r="B9" s="560" t="s">
        <v>225</v>
      </c>
      <c r="C9" s="561"/>
      <c r="D9" s="316"/>
      <c r="E9" s="316"/>
      <c r="F9" s="317"/>
      <c r="G9" s="245"/>
      <c r="H9" s="318"/>
      <c r="I9" s="319"/>
    </row>
    <row r="10" spans="1:9" ht="16.5" thickBot="1" x14ac:dyDescent="0.3">
      <c r="A10" s="278"/>
      <c r="B10" s="234" t="s">
        <v>541</v>
      </c>
      <c r="C10" s="232"/>
      <c r="D10" s="232"/>
      <c r="E10" s="235"/>
      <c r="F10" s="232"/>
      <c r="G10" s="232"/>
      <c r="H10" s="236"/>
      <c r="I10" s="320"/>
    </row>
    <row r="11" spans="1:9" x14ac:dyDescent="0.25">
      <c r="A11" s="578">
        <v>1</v>
      </c>
      <c r="B11" s="589" t="s">
        <v>100</v>
      </c>
      <c r="C11" s="308"/>
      <c r="D11" s="308"/>
      <c r="E11" s="309"/>
      <c r="F11" s="308"/>
      <c r="G11" s="310"/>
      <c r="H11" s="308" t="s">
        <v>813</v>
      </c>
      <c r="I11" s="294">
        <v>45200</v>
      </c>
    </row>
    <row r="12" spans="1:9" ht="16.5" thickBot="1" x14ac:dyDescent="0.3">
      <c r="A12" s="579"/>
      <c r="B12" s="590"/>
      <c r="C12" s="312"/>
      <c r="D12" s="312"/>
      <c r="E12" s="313"/>
      <c r="F12" s="312"/>
      <c r="G12" s="314"/>
      <c r="H12" s="312" t="s">
        <v>814</v>
      </c>
      <c r="I12" s="298"/>
    </row>
    <row r="13" spans="1:9" x14ac:dyDescent="0.25">
      <c r="A13" s="578">
        <v>2</v>
      </c>
      <c r="B13" s="587" t="s">
        <v>103</v>
      </c>
      <c r="C13" s="308"/>
      <c r="D13" s="308"/>
      <c r="E13" s="309"/>
      <c r="F13" s="308"/>
      <c r="G13" s="310"/>
      <c r="H13" s="308" t="s">
        <v>813</v>
      </c>
      <c r="I13" s="294">
        <v>45208</v>
      </c>
    </row>
    <row r="14" spans="1:9" ht="16.5" thickBot="1" x14ac:dyDescent="0.3">
      <c r="A14" s="579"/>
      <c r="B14" s="588"/>
      <c r="C14" s="312"/>
      <c r="D14" s="312"/>
      <c r="E14" s="313"/>
      <c r="F14" s="312"/>
      <c r="G14" s="314"/>
      <c r="H14" s="312" t="s">
        <v>814</v>
      </c>
      <c r="I14" s="298"/>
    </row>
    <row r="15" spans="1:9" x14ac:dyDescent="0.25">
      <c r="A15" s="578">
        <v>3</v>
      </c>
      <c r="B15" s="587" t="s">
        <v>105</v>
      </c>
      <c r="C15" s="308"/>
      <c r="D15" s="308"/>
      <c r="E15" s="309"/>
      <c r="F15" s="308"/>
      <c r="G15" s="310"/>
      <c r="H15" s="308" t="s">
        <v>813</v>
      </c>
      <c r="I15" s="294">
        <v>45222</v>
      </c>
    </row>
    <row r="16" spans="1:9" ht="16.5" thickBot="1" x14ac:dyDescent="0.3">
      <c r="A16" s="579"/>
      <c r="B16" s="588"/>
      <c r="C16" s="312"/>
      <c r="D16" s="312"/>
      <c r="E16" s="313"/>
      <c r="F16" s="312"/>
      <c r="G16" s="314"/>
      <c r="H16" s="312" t="s">
        <v>814</v>
      </c>
      <c r="I16" s="298"/>
    </row>
    <row r="17" spans="1:15" x14ac:dyDescent="0.25">
      <c r="A17" s="578">
        <v>4</v>
      </c>
      <c r="B17" s="587" t="s">
        <v>812</v>
      </c>
      <c r="C17" s="342"/>
      <c r="D17" s="342"/>
      <c r="E17" s="343"/>
      <c r="F17" s="342"/>
      <c r="G17" s="344"/>
      <c r="H17" s="308" t="s">
        <v>813</v>
      </c>
      <c r="I17" s="321">
        <v>45285</v>
      </c>
    </row>
    <row r="18" spans="1:15" ht="16.5" thickBot="1" x14ac:dyDescent="0.3">
      <c r="A18" s="579"/>
      <c r="B18" s="588"/>
      <c r="C18" s="342"/>
      <c r="D18" s="342"/>
      <c r="E18" s="343"/>
      <c r="F18" s="342"/>
      <c r="G18" s="344"/>
      <c r="H18" s="312" t="s">
        <v>814</v>
      </c>
      <c r="I18" s="321"/>
    </row>
    <row r="19" spans="1:15" ht="78.75" x14ac:dyDescent="0.25">
      <c r="A19" s="154">
        <v>5</v>
      </c>
      <c r="B19" s="307" t="s">
        <v>816</v>
      </c>
      <c r="C19" s="308"/>
      <c r="D19" s="308"/>
      <c r="E19" s="309"/>
      <c r="F19" s="308"/>
      <c r="G19" s="310"/>
      <c r="H19" s="345" t="s">
        <v>813</v>
      </c>
      <c r="I19" s="294">
        <v>45243</v>
      </c>
    </row>
    <row r="20" spans="1:15" ht="44.25" customHeight="1" thickBot="1" x14ac:dyDescent="0.3">
      <c r="A20" s="159">
        <v>6</v>
      </c>
      <c r="B20" s="311" t="s">
        <v>784</v>
      </c>
      <c r="C20" s="312"/>
      <c r="D20" s="312"/>
      <c r="E20" s="313"/>
      <c r="F20" s="312"/>
      <c r="G20" s="314"/>
      <c r="H20" s="346" t="s">
        <v>814</v>
      </c>
      <c r="I20" s="298" t="s">
        <v>815</v>
      </c>
    </row>
    <row r="21" spans="1:15" ht="54" customHeight="1" x14ac:dyDescent="0.25">
      <c r="A21" s="154">
        <v>7</v>
      </c>
      <c r="B21" s="299" t="s">
        <v>811</v>
      </c>
      <c r="C21" s="300">
        <f>C22-13</f>
        <v>45384</v>
      </c>
      <c r="D21" s="300">
        <f>D22-1</f>
        <v>45398</v>
      </c>
      <c r="E21" s="300">
        <f>E22-6</f>
        <v>45400</v>
      </c>
      <c r="F21" s="300">
        <f>F22-1</f>
        <v>45407</v>
      </c>
      <c r="G21" s="301">
        <f>G22-3</f>
        <v>45409</v>
      </c>
      <c r="H21" s="302">
        <f>H22-14</f>
        <v>45417</v>
      </c>
      <c r="I21" s="334">
        <v>45446</v>
      </c>
      <c r="L21" s="287"/>
      <c r="M21" s="287"/>
      <c r="N21" s="287"/>
      <c r="O21" s="287"/>
    </row>
    <row r="22" spans="1:15" ht="50.25" customHeight="1" thickBot="1" x14ac:dyDescent="0.3">
      <c r="A22" s="159">
        <v>8</v>
      </c>
      <c r="B22" s="303" t="s">
        <v>786</v>
      </c>
      <c r="C22" s="304">
        <f>D21-1</f>
        <v>45397</v>
      </c>
      <c r="D22" s="304">
        <f>E21-1</f>
        <v>45399</v>
      </c>
      <c r="E22" s="304">
        <f>F21-1</f>
        <v>45406</v>
      </c>
      <c r="F22" s="304">
        <f>G21-1</f>
        <v>45408</v>
      </c>
      <c r="G22" s="305">
        <f>H21-5</f>
        <v>45412</v>
      </c>
      <c r="H22" s="306">
        <f>I21-15</f>
        <v>45431</v>
      </c>
      <c r="I22" s="338"/>
      <c r="L22" s="287"/>
      <c r="M22" s="287"/>
      <c r="N22" s="287"/>
      <c r="O22" s="287"/>
    </row>
    <row r="23" spans="1:15" x14ac:dyDescent="0.25">
      <c r="A23" s="578">
        <v>9</v>
      </c>
      <c r="B23" s="584" t="s">
        <v>135</v>
      </c>
      <c r="C23" s="291">
        <f>C24-14</f>
        <v>45538</v>
      </c>
      <c r="D23" s="291">
        <f>D24-1</f>
        <v>45553</v>
      </c>
      <c r="E23" s="291">
        <f>E24-6</f>
        <v>45555</v>
      </c>
      <c r="F23" s="291">
        <f>F24-3</f>
        <v>45562</v>
      </c>
      <c r="G23" s="292">
        <f>G24-2</f>
        <v>45566</v>
      </c>
      <c r="H23" s="293">
        <f>H24-13</f>
        <v>45569</v>
      </c>
      <c r="I23" s="294">
        <v>45597</v>
      </c>
      <c r="L23" s="287"/>
      <c r="M23" s="287"/>
      <c r="N23" s="287"/>
      <c r="O23" s="287"/>
    </row>
    <row r="24" spans="1:15" ht="16.5" thickBot="1" x14ac:dyDescent="0.3">
      <c r="A24" s="579"/>
      <c r="B24" s="585"/>
      <c r="C24" s="295">
        <f>D23-1</f>
        <v>45552</v>
      </c>
      <c r="D24" s="295">
        <f>E23-1</f>
        <v>45554</v>
      </c>
      <c r="E24" s="295">
        <f>F23-1</f>
        <v>45561</v>
      </c>
      <c r="F24" s="295">
        <f>G23-1</f>
        <v>45565</v>
      </c>
      <c r="G24" s="296">
        <f>H23-1</f>
        <v>45568</v>
      </c>
      <c r="H24" s="297">
        <f>I23-15</f>
        <v>45582</v>
      </c>
      <c r="I24" s="298"/>
      <c r="L24" s="287"/>
      <c r="M24" s="287"/>
      <c r="N24" s="287"/>
      <c r="O24" s="287"/>
    </row>
    <row r="25" spans="1:15" x14ac:dyDescent="0.25">
      <c r="A25" s="578">
        <v>10</v>
      </c>
      <c r="B25" s="584" t="s">
        <v>137</v>
      </c>
      <c r="C25" s="291">
        <f t="shared" ref="C25" si="0">C26-14</f>
        <v>45608</v>
      </c>
      <c r="D25" s="291">
        <f>D26-3</f>
        <v>45625</v>
      </c>
      <c r="E25" s="291">
        <f>E26-6</f>
        <v>45629</v>
      </c>
      <c r="F25" s="291">
        <f t="shared" ref="F25" si="1">F26-1</f>
        <v>45636</v>
      </c>
      <c r="G25" s="292">
        <f t="shared" ref="G25" si="2">G26-2</f>
        <v>45638</v>
      </c>
      <c r="H25" s="293">
        <f t="shared" ref="H25" si="3">H26-14</f>
        <v>45641</v>
      </c>
      <c r="I25" s="334">
        <v>45670</v>
      </c>
      <c r="L25" s="287"/>
      <c r="M25" s="287"/>
      <c r="N25" s="287"/>
      <c r="O25" s="287"/>
    </row>
    <row r="26" spans="1:15" ht="16.5" thickBot="1" x14ac:dyDescent="0.3">
      <c r="A26" s="579"/>
      <c r="B26" s="585"/>
      <c r="C26" s="295">
        <f>D25-3</f>
        <v>45622</v>
      </c>
      <c r="D26" s="295">
        <f t="shared" ref="D26:G26" si="4">E25-1</f>
        <v>45628</v>
      </c>
      <c r="E26" s="295">
        <f>F25-1</f>
        <v>45635</v>
      </c>
      <c r="F26" s="295">
        <f>G25-1</f>
        <v>45637</v>
      </c>
      <c r="G26" s="296">
        <f t="shared" si="4"/>
        <v>45640</v>
      </c>
      <c r="H26" s="297">
        <f>I25-15</f>
        <v>45655</v>
      </c>
      <c r="I26" s="298"/>
      <c r="K26" s="287"/>
      <c r="L26" s="287"/>
      <c r="M26" s="287"/>
      <c r="N26" s="287"/>
      <c r="O26" s="287"/>
    </row>
    <row r="27" spans="1:15" x14ac:dyDescent="0.25">
      <c r="A27" s="591">
        <v>11</v>
      </c>
      <c r="B27" s="592" t="s">
        <v>139</v>
      </c>
      <c r="C27" s="288">
        <f t="shared" ref="C27" si="5">C28-14</f>
        <v>45769</v>
      </c>
      <c r="D27" s="288">
        <f t="shared" ref="D27" si="6">D28-1</f>
        <v>45784</v>
      </c>
      <c r="E27" s="288">
        <f>E28-6</f>
        <v>45787</v>
      </c>
      <c r="F27" s="288">
        <f>F28-1</f>
        <v>45796</v>
      </c>
      <c r="G27" s="289">
        <f t="shared" ref="G27" si="7">G28-2</f>
        <v>45798</v>
      </c>
      <c r="H27" s="290">
        <f t="shared" ref="H27" si="8">H28-14</f>
        <v>45802</v>
      </c>
      <c r="I27" s="347">
        <v>45831</v>
      </c>
    </row>
    <row r="28" spans="1:15" ht="16.5" thickBot="1" x14ac:dyDescent="0.3">
      <c r="A28" s="591"/>
      <c r="B28" s="592"/>
      <c r="C28" s="288">
        <f t="shared" ref="C28" si="9">D27-1</f>
        <v>45783</v>
      </c>
      <c r="D28" s="288">
        <f>E27-2</f>
        <v>45785</v>
      </c>
      <c r="E28" s="288">
        <f>F27-3</f>
        <v>45793</v>
      </c>
      <c r="F28" s="288">
        <f>G27-1</f>
        <v>45797</v>
      </c>
      <c r="G28" s="289">
        <f>H27-2</f>
        <v>45800</v>
      </c>
      <c r="H28" s="290">
        <f>I27-15</f>
        <v>45816</v>
      </c>
      <c r="I28" s="321"/>
    </row>
    <row r="29" spans="1:15" x14ac:dyDescent="0.25">
      <c r="A29" s="593">
        <v>12</v>
      </c>
      <c r="B29" s="595" t="s">
        <v>141</v>
      </c>
      <c r="C29" s="291">
        <f>C30-13-6</f>
        <v>45805</v>
      </c>
      <c r="D29" s="291">
        <f>D30-1</f>
        <v>45825</v>
      </c>
      <c r="E29" s="291">
        <f>E30-6</f>
        <v>45827</v>
      </c>
      <c r="F29" s="291">
        <f>F30-1</f>
        <v>45834</v>
      </c>
      <c r="G29" s="292">
        <f>G30-2</f>
        <v>45838</v>
      </c>
      <c r="H29" s="293">
        <f>H30-14</f>
        <v>45841</v>
      </c>
      <c r="I29" s="334">
        <v>45870</v>
      </c>
    </row>
    <row r="30" spans="1:15" ht="16.5" thickBot="1" x14ac:dyDescent="0.3">
      <c r="A30" s="594"/>
      <c r="B30" s="596"/>
      <c r="C30" s="295">
        <f>D29-1</f>
        <v>45824</v>
      </c>
      <c r="D30" s="295">
        <f>E29-1</f>
        <v>45826</v>
      </c>
      <c r="E30" s="295">
        <f>F29-1</f>
        <v>45833</v>
      </c>
      <c r="F30" s="295">
        <f>G29-3</f>
        <v>45835</v>
      </c>
      <c r="G30" s="296">
        <f>H29-1</f>
        <v>45840</v>
      </c>
      <c r="H30" s="297">
        <f>I29-15</f>
        <v>45855</v>
      </c>
      <c r="I30" s="298"/>
    </row>
    <row r="31" spans="1:15" x14ac:dyDescent="0.25">
      <c r="A31" s="591">
        <v>13</v>
      </c>
      <c r="B31" s="592" t="s">
        <v>143</v>
      </c>
      <c r="C31" s="328">
        <f>C32-13-10</f>
        <v>45648</v>
      </c>
      <c r="D31" s="328">
        <f>D32-1</f>
        <v>45672</v>
      </c>
      <c r="E31" s="328">
        <f>E32-6</f>
        <v>45674</v>
      </c>
      <c r="F31" s="328">
        <f>F32-3</f>
        <v>45681</v>
      </c>
      <c r="G31" s="329">
        <f>G32-2</f>
        <v>45685</v>
      </c>
      <c r="H31" s="330">
        <f>H32-14</f>
        <v>45688</v>
      </c>
      <c r="I31" s="347">
        <v>45717</v>
      </c>
    </row>
    <row r="32" spans="1:15" ht="16.5" thickBot="1" x14ac:dyDescent="0.3">
      <c r="A32" s="591"/>
      <c r="B32" s="592"/>
      <c r="C32" s="328">
        <f>D31-1</f>
        <v>45671</v>
      </c>
      <c r="D32" s="328">
        <f>E31-1</f>
        <v>45673</v>
      </c>
      <c r="E32" s="328">
        <f>F31-1</f>
        <v>45680</v>
      </c>
      <c r="F32" s="328">
        <f>G31-1</f>
        <v>45684</v>
      </c>
      <c r="G32" s="329">
        <f>H31-1</f>
        <v>45687</v>
      </c>
      <c r="H32" s="330">
        <f>I31-15</f>
        <v>45702</v>
      </c>
      <c r="I32" s="321"/>
    </row>
    <row r="33" spans="1:9" x14ac:dyDescent="0.25">
      <c r="A33" s="593">
        <v>14</v>
      </c>
      <c r="B33" s="595" t="s">
        <v>145</v>
      </c>
      <c r="C33" s="331">
        <f>C34-14</f>
        <v>45449</v>
      </c>
      <c r="D33" s="331">
        <f>D34-1</f>
        <v>45464</v>
      </c>
      <c r="E33" s="331">
        <f>E34-6</f>
        <v>45468</v>
      </c>
      <c r="F33" s="331">
        <f>F34-1</f>
        <v>45475</v>
      </c>
      <c r="G33" s="332">
        <f>G34-2</f>
        <v>45477</v>
      </c>
      <c r="H33" s="333">
        <f>H34-14</f>
        <v>45481</v>
      </c>
      <c r="I33" s="334">
        <v>45509</v>
      </c>
    </row>
    <row r="34" spans="1:9" ht="16.5" thickBot="1" x14ac:dyDescent="0.3">
      <c r="A34" s="594"/>
      <c r="B34" s="596"/>
      <c r="C34" s="335">
        <f>D33-1</f>
        <v>45463</v>
      </c>
      <c r="D34" s="335">
        <f>E33-3</f>
        <v>45465</v>
      </c>
      <c r="E34" s="335">
        <f>F33-1</f>
        <v>45474</v>
      </c>
      <c r="F34" s="335">
        <f>G33-1</f>
        <v>45476</v>
      </c>
      <c r="G34" s="336">
        <f>H33-2</f>
        <v>45479</v>
      </c>
      <c r="H34" s="337">
        <f>I33-14</f>
        <v>45495</v>
      </c>
      <c r="I34" s="338"/>
    </row>
    <row r="35" spans="1:9" x14ac:dyDescent="0.25">
      <c r="A35" s="591">
        <v>15</v>
      </c>
      <c r="B35" s="592" t="s">
        <v>149</v>
      </c>
      <c r="C35" s="328">
        <f>C36-13</f>
        <v>45693</v>
      </c>
      <c r="D35" s="328">
        <f>D36-1</f>
        <v>45707</v>
      </c>
      <c r="E35" s="328">
        <f>E36-6</f>
        <v>45709</v>
      </c>
      <c r="F35" s="328">
        <f>F36-3</f>
        <v>45716</v>
      </c>
      <c r="G35" s="329">
        <f>G36-2</f>
        <v>45720</v>
      </c>
      <c r="H35" s="330">
        <f>H36-14</f>
        <v>45726</v>
      </c>
      <c r="I35" s="347">
        <v>45754</v>
      </c>
    </row>
    <row r="36" spans="1:9" ht="16.5" thickBot="1" x14ac:dyDescent="0.3">
      <c r="A36" s="591"/>
      <c r="B36" s="592"/>
      <c r="C36" s="328">
        <f>D35-1</f>
        <v>45706</v>
      </c>
      <c r="D36" s="328">
        <f>E35-1</f>
        <v>45708</v>
      </c>
      <c r="E36" s="328">
        <f>F35-1</f>
        <v>45715</v>
      </c>
      <c r="F36" s="328">
        <f>G35-1</f>
        <v>45719</v>
      </c>
      <c r="G36" s="329">
        <f>H35-4</f>
        <v>45722</v>
      </c>
      <c r="H36" s="330">
        <f>I35-14</f>
        <v>45740</v>
      </c>
      <c r="I36" s="347"/>
    </row>
    <row r="37" spans="1:9" x14ac:dyDescent="0.25">
      <c r="A37" s="578">
        <v>16</v>
      </c>
      <c r="B37" s="584" t="s">
        <v>151</v>
      </c>
      <c r="C37" s="291">
        <f>C38-13</f>
        <v>45687</v>
      </c>
      <c r="D37" s="291">
        <f>D38-1</f>
        <v>45701</v>
      </c>
      <c r="E37" s="291">
        <f>E38-6</f>
        <v>45705</v>
      </c>
      <c r="F37" s="291">
        <f>F38-1</f>
        <v>45712</v>
      </c>
      <c r="G37" s="292">
        <f>G38-2</f>
        <v>45714</v>
      </c>
      <c r="H37" s="293">
        <f>H38-14</f>
        <v>45719</v>
      </c>
      <c r="I37" s="334">
        <v>45748</v>
      </c>
    </row>
    <row r="38" spans="1:9" ht="16.5" thickBot="1" x14ac:dyDescent="0.3">
      <c r="A38" s="579"/>
      <c r="B38" s="585"/>
      <c r="C38" s="295">
        <f>D37-1</f>
        <v>45700</v>
      </c>
      <c r="D38" s="295">
        <f>E37-3</f>
        <v>45702</v>
      </c>
      <c r="E38" s="295">
        <f>F37-1</f>
        <v>45711</v>
      </c>
      <c r="F38" s="295">
        <f>G37-1</f>
        <v>45713</v>
      </c>
      <c r="G38" s="296">
        <f>H37-3</f>
        <v>45716</v>
      </c>
      <c r="H38" s="297">
        <f>I37-15</f>
        <v>45733</v>
      </c>
      <c r="I38" s="298"/>
    </row>
    <row r="39" spans="1:9" x14ac:dyDescent="0.25">
      <c r="A39" s="578">
        <v>17</v>
      </c>
      <c r="B39" s="580" t="s">
        <v>175</v>
      </c>
      <c r="C39" s="291">
        <f>C40-13</f>
        <v>45456</v>
      </c>
      <c r="D39" s="291">
        <f>D40-1</f>
        <v>45470</v>
      </c>
      <c r="E39" s="291">
        <f>E40-6</f>
        <v>45474</v>
      </c>
      <c r="F39" s="291">
        <f>F40-1</f>
        <v>45481</v>
      </c>
      <c r="G39" s="292">
        <f>G40-2</f>
        <v>45483</v>
      </c>
      <c r="H39" s="293">
        <f>H40-13</f>
        <v>45488</v>
      </c>
      <c r="I39" s="334">
        <v>45516</v>
      </c>
    </row>
    <row r="40" spans="1:9" ht="16.5" thickBot="1" x14ac:dyDescent="0.3">
      <c r="A40" s="579"/>
      <c r="B40" s="581"/>
      <c r="C40" s="295">
        <f>D39-1</f>
        <v>45469</v>
      </c>
      <c r="D40" s="295">
        <f>E39-3</f>
        <v>45471</v>
      </c>
      <c r="E40" s="295">
        <f>F39-1</f>
        <v>45480</v>
      </c>
      <c r="F40" s="295">
        <f>G39-1</f>
        <v>45482</v>
      </c>
      <c r="G40" s="296">
        <f>H39-3</f>
        <v>45485</v>
      </c>
      <c r="H40" s="297">
        <f>I39-15</f>
        <v>45501</v>
      </c>
      <c r="I40" s="298"/>
    </row>
    <row r="41" spans="1:9" ht="16.5" thickBot="1" x14ac:dyDescent="0.3">
      <c r="A41" s="322"/>
      <c r="B41" s="323" t="s">
        <v>540</v>
      </c>
      <c r="C41" s="324"/>
      <c r="D41" s="324"/>
      <c r="E41" s="324"/>
      <c r="F41" s="288"/>
      <c r="G41" s="325"/>
      <c r="H41" s="326"/>
      <c r="I41" s="327"/>
    </row>
    <row r="42" spans="1:9" x14ac:dyDescent="0.25">
      <c r="A42" s="578">
        <v>1</v>
      </c>
      <c r="B42" s="580" t="s">
        <v>216</v>
      </c>
      <c r="C42" s="291">
        <f>C43-13</f>
        <v>45365</v>
      </c>
      <c r="D42" s="291">
        <f>D43-1</f>
        <v>45379</v>
      </c>
      <c r="E42" s="291">
        <f>E43-6</f>
        <v>45383</v>
      </c>
      <c r="F42" s="291">
        <f>F43-1</f>
        <v>45390</v>
      </c>
      <c r="G42" s="292">
        <f>G43-2</f>
        <v>45392</v>
      </c>
      <c r="H42" s="293">
        <f>H43-14</f>
        <v>45395</v>
      </c>
      <c r="I42" s="334">
        <v>45425</v>
      </c>
    </row>
    <row r="43" spans="1:9" ht="16.5" thickBot="1" x14ac:dyDescent="0.3">
      <c r="A43" s="579"/>
      <c r="B43" s="581"/>
      <c r="C43" s="295">
        <f>D42-1</f>
        <v>45378</v>
      </c>
      <c r="D43" s="295">
        <f>E42-3</f>
        <v>45380</v>
      </c>
      <c r="E43" s="295">
        <f>F42-1</f>
        <v>45389</v>
      </c>
      <c r="F43" s="295">
        <f>G42-1</f>
        <v>45391</v>
      </c>
      <c r="G43" s="296">
        <f>H42-1</f>
        <v>45394</v>
      </c>
      <c r="H43" s="297">
        <f>I42-16</f>
        <v>45409</v>
      </c>
      <c r="I43" s="298"/>
    </row>
    <row r="44" spans="1:9" ht="31.5" customHeight="1" x14ac:dyDescent="0.25">
      <c r="A44" s="578">
        <v>2</v>
      </c>
      <c r="B44" s="587" t="s">
        <v>226</v>
      </c>
      <c r="C44" s="291">
        <f>C45-23</f>
        <v>45283</v>
      </c>
      <c r="D44" s="291">
        <f>D45-1</f>
        <v>45307</v>
      </c>
      <c r="E44" s="291">
        <f>E45-6</f>
        <v>45309</v>
      </c>
      <c r="F44" s="291">
        <f>F45-1</f>
        <v>45316</v>
      </c>
      <c r="G44" s="292">
        <f>G45-2</f>
        <v>45320</v>
      </c>
      <c r="H44" s="293">
        <f>H45-14</f>
        <v>45323</v>
      </c>
      <c r="I44" s="334">
        <v>45352</v>
      </c>
    </row>
    <row r="45" spans="1:9" ht="16.5" thickBot="1" x14ac:dyDescent="0.3">
      <c r="A45" s="579"/>
      <c r="B45" s="588"/>
      <c r="C45" s="295">
        <f>D44-1</f>
        <v>45306</v>
      </c>
      <c r="D45" s="295">
        <f>E44-1</f>
        <v>45308</v>
      </c>
      <c r="E45" s="295">
        <f>F44-1</f>
        <v>45315</v>
      </c>
      <c r="F45" s="295">
        <f>G44-3</f>
        <v>45317</v>
      </c>
      <c r="G45" s="296">
        <f>H44-1</f>
        <v>45322</v>
      </c>
      <c r="H45" s="297">
        <f>I44-15</f>
        <v>45337</v>
      </c>
      <c r="I45" s="298"/>
    </row>
    <row r="46" spans="1:9" x14ac:dyDescent="0.25">
      <c r="A46" s="582">
        <v>3</v>
      </c>
      <c r="B46" s="583" t="s">
        <v>242</v>
      </c>
      <c r="C46" s="291">
        <f>C47-13-10</f>
        <v>45648</v>
      </c>
      <c r="D46" s="291">
        <f>D47-1</f>
        <v>45672</v>
      </c>
      <c r="E46" s="291">
        <f>E47-6</f>
        <v>45674</v>
      </c>
      <c r="F46" s="291">
        <f>F47-3</f>
        <v>45681</v>
      </c>
      <c r="G46" s="292">
        <f>G47-2</f>
        <v>45685</v>
      </c>
      <c r="H46" s="293">
        <f>H47-14</f>
        <v>45688</v>
      </c>
      <c r="I46" s="334">
        <v>45717</v>
      </c>
    </row>
    <row r="47" spans="1:9" ht="16.5" thickBot="1" x14ac:dyDescent="0.3">
      <c r="A47" s="582"/>
      <c r="B47" s="583"/>
      <c r="C47" s="295">
        <f>D46-1</f>
        <v>45671</v>
      </c>
      <c r="D47" s="295">
        <f>E46-1</f>
        <v>45673</v>
      </c>
      <c r="E47" s="295">
        <f>F46-1</f>
        <v>45680</v>
      </c>
      <c r="F47" s="295">
        <f>G46-1</f>
        <v>45684</v>
      </c>
      <c r="G47" s="296">
        <f>H46-1</f>
        <v>45687</v>
      </c>
      <c r="H47" s="297">
        <f>I46-15</f>
        <v>45702</v>
      </c>
      <c r="I47" s="298"/>
    </row>
    <row r="48" spans="1:9" x14ac:dyDescent="0.25">
      <c r="A48" s="578">
        <v>4</v>
      </c>
      <c r="B48" s="580" t="s">
        <v>232</v>
      </c>
      <c r="C48" s="291">
        <f>C49-13-10</f>
        <v>45648</v>
      </c>
      <c r="D48" s="291">
        <f>D49-1</f>
        <v>45672</v>
      </c>
      <c r="E48" s="291">
        <f>E49-6</f>
        <v>45674</v>
      </c>
      <c r="F48" s="291">
        <f>F49-3</f>
        <v>45681</v>
      </c>
      <c r="G48" s="292">
        <f>G49-2</f>
        <v>45685</v>
      </c>
      <c r="H48" s="293">
        <f>H49-14</f>
        <v>45688</v>
      </c>
      <c r="I48" s="334">
        <v>45717</v>
      </c>
    </row>
    <row r="49" spans="1:9" ht="16.5" thickBot="1" x14ac:dyDescent="0.3">
      <c r="A49" s="579"/>
      <c r="B49" s="581"/>
      <c r="C49" s="295">
        <f>D48-1</f>
        <v>45671</v>
      </c>
      <c r="D49" s="295">
        <f>E48-1</f>
        <v>45673</v>
      </c>
      <c r="E49" s="295">
        <f>F48-1</f>
        <v>45680</v>
      </c>
      <c r="F49" s="295">
        <f>G48-1</f>
        <v>45684</v>
      </c>
      <c r="G49" s="296">
        <f>H48-1</f>
        <v>45687</v>
      </c>
      <c r="H49" s="297">
        <f>I48-15</f>
        <v>45702</v>
      </c>
      <c r="I49" s="298"/>
    </row>
    <row r="50" spans="1:9" x14ac:dyDescent="0.25">
      <c r="A50" s="582">
        <v>5</v>
      </c>
      <c r="B50" s="583" t="s">
        <v>243</v>
      </c>
      <c r="C50" s="291">
        <f>C51-13-10</f>
        <v>45648</v>
      </c>
      <c r="D50" s="291">
        <f>D51-1</f>
        <v>45672</v>
      </c>
      <c r="E50" s="291">
        <f>E51-6</f>
        <v>45674</v>
      </c>
      <c r="F50" s="291">
        <f>F51-3</f>
        <v>45681</v>
      </c>
      <c r="G50" s="292">
        <f>G51-2</f>
        <v>45685</v>
      </c>
      <c r="H50" s="293">
        <f>H51-14</f>
        <v>45688</v>
      </c>
      <c r="I50" s="294">
        <v>45717</v>
      </c>
    </row>
    <row r="51" spans="1:9" ht="16.5" thickBot="1" x14ac:dyDescent="0.3">
      <c r="A51" s="582"/>
      <c r="B51" s="583"/>
      <c r="C51" s="295">
        <f>D50-1</f>
        <v>45671</v>
      </c>
      <c r="D51" s="295">
        <f>E50-1</f>
        <v>45673</v>
      </c>
      <c r="E51" s="295">
        <f>F50-1</f>
        <v>45680</v>
      </c>
      <c r="F51" s="295">
        <f>G50-1</f>
        <v>45684</v>
      </c>
      <c r="G51" s="296">
        <f>H50-1</f>
        <v>45687</v>
      </c>
      <c r="H51" s="297">
        <f>I50-15</f>
        <v>45702</v>
      </c>
      <c r="I51" s="298"/>
    </row>
    <row r="52" spans="1:9" x14ac:dyDescent="0.25">
      <c r="A52" s="578">
        <v>6</v>
      </c>
      <c r="B52" s="580" t="s">
        <v>247</v>
      </c>
      <c r="C52" s="291">
        <f>C53-13</f>
        <v>45744</v>
      </c>
      <c r="D52" s="291">
        <f>D53-3</f>
        <v>45758</v>
      </c>
      <c r="E52" s="291">
        <f>E53-6</f>
        <v>45762</v>
      </c>
      <c r="F52" s="291">
        <f>F53-1</f>
        <v>45769</v>
      </c>
      <c r="G52" s="292">
        <f>G53-4</f>
        <v>45771</v>
      </c>
      <c r="H52" s="293">
        <f>H53-17</f>
        <v>45776</v>
      </c>
      <c r="I52" s="334">
        <v>45810</v>
      </c>
    </row>
    <row r="53" spans="1:9" ht="16.5" thickBot="1" x14ac:dyDescent="0.3">
      <c r="A53" s="579"/>
      <c r="B53" s="581"/>
      <c r="C53" s="295">
        <f>D52-1</f>
        <v>45757</v>
      </c>
      <c r="D53" s="295">
        <f>E52-1</f>
        <v>45761</v>
      </c>
      <c r="E53" s="295">
        <f>F52-1</f>
        <v>45768</v>
      </c>
      <c r="F53" s="295">
        <f>G52-1</f>
        <v>45770</v>
      </c>
      <c r="G53" s="296">
        <f>H52-1</f>
        <v>45775</v>
      </c>
      <c r="H53" s="297">
        <f>I52-17</f>
        <v>45793</v>
      </c>
      <c r="I53" s="298"/>
    </row>
    <row r="54" spans="1:9" x14ac:dyDescent="0.25">
      <c r="A54" s="582">
        <v>7</v>
      </c>
      <c r="B54" s="583" t="s">
        <v>244</v>
      </c>
      <c r="C54" s="291">
        <f>C55-13-10</f>
        <v>45648</v>
      </c>
      <c r="D54" s="291">
        <f>D55-1</f>
        <v>45672</v>
      </c>
      <c r="E54" s="291">
        <f>E55-6</f>
        <v>45674</v>
      </c>
      <c r="F54" s="291">
        <f>F55-3</f>
        <v>45681</v>
      </c>
      <c r="G54" s="292">
        <f>G55-2</f>
        <v>45685</v>
      </c>
      <c r="H54" s="293">
        <f>H55-14</f>
        <v>45688</v>
      </c>
      <c r="I54" s="294">
        <v>45717</v>
      </c>
    </row>
    <row r="55" spans="1:9" ht="16.5" thickBot="1" x14ac:dyDescent="0.3">
      <c r="A55" s="579"/>
      <c r="B55" s="581"/>
      <c r="C55" s="295">
        <f>D54-1</f>
        <v>45671</v>
      </c>
      <c r="D55" s="295">
        <f>E54-1</f>
        <v>45673</v>
      </c>
      <c r="E55" s="295">
        <f>F54-1</f>
        <v>45680</v>
      </c>
      <c r="F55" s="295">
        <f>G54-1</f>
        <v>45684</v>
      </c>
      <c r="G55" s="296">
        <f>H54-1</f>
        <v>45687</v>
      </c>
      <c r="H55" s="297">
        <f>I54-15</f>
        <v>45702</v>
      </c>
      <c r="I55" s="298"/>
    </row>
    <row r="56" spans="1:9" x14ac:dyDescent="0.25">
      <c r="A56" s="315"/>
      <c r="B56" s="560" t="s">
        <v>275</v>
      </c>
      <c r="C56" s="561"/>
      <c r="D56" s="316"/>
      <c r="E56" s="316"/>
      <c r="F56" s="317"/>
      <c r="G56" s="245"/>
      <c r="H56" s="318"/>
      <c r="I56" s="319"/>
    </row>
    <row r="57" spans="1:9" ht="16.5" thickBot="1" x14ac:dyDescent="0.3">
      <c r="A57" s="278"/>
      <c r="B57" s="234" t="s">
        <v>541</v>
      </c>
      <c r="C57" s="232"/>
      <c r="D57" s="232"/>
      <c r="E57" s="235"/>
      <c r="F57" s="232"/>
      <c r="G57" s="232"/>
      <c r="H57" s="236"/>
      <c r="I57" s="348"/>
    </row>
    <row r="58" spans="1:9" x14ac:dyDescent="0.25">
      <c r="A58" s="578">
        <v>1</v>
      </c>
      <c r="B58" s="589" t="s">
        <v>100</v>
      </c>
      <c r="C58" s="308"/>
      <c r="D58" s="308"/>
      <c r="E58" s="309"/>
      <c r="F58" s="308"/>
      <c r="G58" s="310"/>
      <c r="H58" s="308" t="s">
        <v>813</v>
      </c>
      <c r="I58" s="334">
        <v>45215</v>
      </c>
    </row>
    <row r="59" spans="1:9" ht="16.5" thickBot="1" x14ac:dyDescent="0.3">
      <c r="A59" s="579"/>
      <c r="B59" s="590"/>
      <c r="C59" s="312"/>
      <c r="D59" s="312"/>
      <c r="E59" s="313"/>
      <c r="F59" s="312"/>
      <c r="G59" s="314"/>
      <c r="H59" s="312" t="s">
        <v>814</v>
      </c>
      <c r="I59" s="338"/>
    </row>
    <row r="60" spans="1:9" x14ac:dyDescent="0.25">
      <c r="A60" s="578">
        <v>2</v>
      </c>
      <c r="B60" s="587" t="s">
        <v>103</v>
      </c>
      <c r="C60" s="308"/>
      <c r="D60" s="308"/>
      <c r="E60" s="309"/>
      <c r="F60" s="308"/>
      <c r="G60" s="310"/>
      <c r="H60" s="308" t="s">
        <v>813</v>
      </c>
      <c r="I60" s="334">
        <v>45229</v>
      </c>
    </row>
    <row r="61" spans="1:9" ht="16.5" thickBot="1" x14ac:dyDescent="0.3">
      <c r="A61" s="579"/>
      <c r="B61" s="588"/>
      <c r="C61" s="312"/>
      <c r="D61" s="312"/>
      <c r="E61" s="313"/>
      <c r="F61" s="312"/>
      <c r="G61" s="314"/>
      <c r="H61" s="312" t="s">
        <v>814</v>
      </c>
      <c r="I61" s="338"/>
    </row>
    <row r="62" spans="1:9" x14ac:dyDescent="0.25">
      <c r="A62" s="578">
        <v>3</v>
      </c>
      <c r="B62" s="587" t="s">
        <v>105</v>
      </c>
      <c r="C62" s="308"/>
      <c r="D62" s="308"/>
      <c r="E62" s="309"/>
      <c r="F62" s="308"/>
      <c r="G62" s="310"/>
      <c r="H62" s="308" t="s">
        <v>813</v>
      </c>
      <c r="I62" s="334">
        <v>45243</v>
      </c>
    </row>
    <row r="63" spans="1:9" ht="16.5" thickBot="1" x14ac:dyDescent="0.3">
      <c r="A63" s="579"/>
      <c r="B63" s="588"/>
      <c r="C63" s="312"/>
      <c r="D63" s="312"/>
      <c r="E63" s="313"/>
      <c r="F63" s="312"/>
      <c r="G63" s="314"/>
      <c r="H63" s="312" t="s">
        <v>814</v>
      </c>
      <c r="I63" s="338"/>
    </row>
    <row r="64" spans="1:9" ht="15.75" customHeight="1" x14ac:dyDescent="0.25">
      <c r="A64" s="578">
        <v>4</v>
      </c>
      <c r="B64" s="587" t="s">
        <v>812</v>
      </c>
      <c r="C64" s="308"/>
      <c r="D64" s="308"/>
      <c r="E64" s="309"/>
      <c r="F64" s="308"/>
      <c r="G64" s="310"/>
      <c r="H64" s="308" t="s">
        <v>813</v>
      </c>
      <c r="I64" s="334">
        <v>45306</v>
      </c>
    </row>
    <row r="65" spans="1:15" ht="16.5" thickBot="1" x14ac:dyDescent="0.3">
      <c r="A65" s="579"/>
      <c r="B65" s="588"/>
      <c r="C65" s="312"/>
      <c r="D65" s="312"/>
      <c r="E65" s="313"/>
      <c r="F65" s="312"/>
      <c r="G65" s="314"/>
      <c r="H65" s="312" t="s">
        <v>814</v>
      </c>
      <c r="I65" s="338"/>
    </row>
    <row r="66" spans="1:15" ht="78.75" x14ac:dyDescent="0.25">
      <c r="A66" s="154">
        <v>5</v>
      </c>
      <c r="B66" s="307" t="s">
        <v>783</v>
      </c>
      <c r="C66" s="308"/>
      <c r="D66" s="308"/>
      <c r="E66" s="309"/>
      <c r="F66" s="308"/>
      <c r="G66" s="310"/>
      <c r="H66" s="345" t="s">
        <v>813</v>
      </c>
      <c r="I66" s="334">
        <v>45264</v>
      </c>
    </row>
    <row r="67" spans="1:15" ht="44.25" customHeight="1" thickBot="1" x14ac:dyDescent="0.3">
      <c r="A67" s="159">
        <v>6</v>
      </c>
      <c r="B67" s="311" t="s">
        <v>784</v>
      </c>
      <c r="C67" s="312"/>
      <c r="D67" s="312"/>
      <c r="E67" s="313"/>
      <c r="F67" s="312"/>
      <c r="G67" s="314"/>
      <c r="H67" s="346" t="s">
        <v>814</v>
      </c>
      <c r="I67" s="338">
        <v>45352</v>
      </c>
    </row>
    <row r="68" spans="1:15" ht="54" customHeight="1" x14ac:dyDescent="0.25">
      <c r="A68" s="154">
        <v>7</v>
      </c>
      <c r="B68" s="299" t="s">
        <v>811</v>
      </c>
      <c r="C68" s="300">
        <f>C69-13</f>
        <v>45384</v>
      </c>
      <c r="D68" s="300">
        <f>D69-1</f>
        <v>45398</v>
      </c>
      <c r="E68" s="300">
        <f>E69-6</f>
        <v>45400</v>
      </c>
      <c r="F68" s="300">
        <f>F69-1</f>
        <v>45407</v>
      </c>
      <c r="G68" s="301">
        <f>G69-3</f>
        <v>45409</v>
      </c>
      <c r="H68" s="302">
        <f>H69-14</f>
        <v>45417</v>
      </c>
      <c r="I68" s="334">
        <v>45446</v>
      </c>
      <c r="L68" s="287"/>
      <c r="M68" s="287"/>
      <c r="N68" s="287"/>
      <c r="O68" s="287"/>
    </row>
    <row r="69" spans="1:15" ht="50.25" customHeight="1" thickBot="1" x14ac:dyDescent="0.3">
      <c r="A69" s="159">
        <v>8</v>
      </c>
      <c r="B69" s="303" t="s">
        <v>786</v>
      </c>
      <c r="C69" s="304">
        <f>D68-1</f>
        <v>45397</v>
      </c>
      <c r="D69" s="304">
        <f>E68-1</f>
        <v>45399</v>
      </c>
      <c r="E69" s="304">
        <f>F68-1</f>
        <v>45406</v>
      </c>
      <c r="F69" s="304">
        <f>G68-1</f>
        <v>45408</v>
      </c>
      <c r="G69" s="305">
        <f>H68-5</f>
        <v>45412</v>
      </c>
      <c r="H69" s="306">
        <f>I68-15</f>
        <v>45431</v>
      </c>
      <c r="I69" s="338"/>
      <c r="L69" s="287"/>
      <c r="M69" s="287"/>
      <c r="N69" s="287"/>
      <c r="O69" s="287"/>
    </row>
    <row r="70" spans="1:15" x14ac:dyDescent="0.25">
      <c r="A70" s="578">
        <v>9</v>
      </c>
      <c r="B70" s="584" t="s">
        <v>135</v>
      </c>
      <c r="C70" s="291">
        <f t="shared" ref="C70" si="10">C71-13</f>
        <v>45568</v>
      </c>
      <c r="D70" s="291">
        <f t="shared" ref="D70" si="11">D71-1</f>
        <v>45582</v>
      </c>
      <c r="E70" s="291">
        <f t="shared" ref="E70" si="12">E71-6</f>
        <v>45586</v>
      </c>
      <c r="F70" s="291">
        <f t="shared" ref="F70" si="13">F71-1</f>
        <v>45593</v>
      </c>
      <c r="G70" s="292">
        <f t="shared" ref="G70" si="14">G71-2</f>
        <v>45595</v>
      </c>
      <c r="H70" s="293">
        <f t="shared" ref="H70" si="15">H71-14</f>
        <v>45598</v>
      </c>
      <c r="I70" s="334">
        <v>45627</v>
      </c>
      <c r="L70" s="287"/>
      <c r="M70" s="287"/>
      <c r="N70" s="287"/>
      <c r="O70" s="287"/>
    </row>
    <row r="71" spans="1:15" ht="16.5" thickBot="1" x14ac:dyDescent="0.3">
      <c r="A71" s="579"/>
      <c r="B71" s="585"/>
      <c r="C71" s="295">
        <f t="shared" ref="C71:G71" si="16">D70-1</f>
        <v>45581</v>
      </c>
      <c r="D71" s="295">
        <f>E70-3</f>
        <v>45583</v>
      </c>
      <c r="E71" s="295">
        <f t="shared" si="16"/>
        <v>45592</v>
      </c>
      <c r="F71" s="295">
        <f t="shared" si="16"/>
        <v>45594</v>
      </c>
      <c r="G71" s="296">
        <f t="shared" si="16"/>
        <v>45597</v>
      </c>
      <c r="H71" s="297">
        <f t="shared" ref="H71" si="17">I70-15</f>
        <v>45612</v>
      </c>
      <c r="I71" s="338"/>
      <c r="L71" s="287"/>
      <c r="M71" s="287"/>
      <c r="N71" s="287"/>
      <c r="O71" s="287"/>
    </row>
    <row r="72" spans="1:15" x14ac:dyDescent="0.25">
      <c r="A72" s="578">
        <v>10</v>
      </c>
      <c r="B72" s="584" t="s">
        <v>137</v>
      </c>
      <c r="C72" s="291">
        <f>C73-13-10</f>
        <v>45648</v>
      </c>
      <c r="D72" s="291">
        <f>D73-1</f>
        <v>45672</v>
      </c>
      <c r="E72" s="291">
        <f>E73-6</f>
        <v>45674</v>
      </c>
      <c r="F72" s="291">
        <f>F73-3</f>
        <v>45681</v>
      </c>
      <c r="G72" s="292">
        <f>G73-2</f>
        <v>45685</v>
      </c>
      <c r="H72" s="293">
        <f>H73-14</f>
        <v>45688</v>
      </c>
      <c r="I72" s="334">
        <v>45717</v>
      </c>
      <c r="L72" s="287"/>
      <c r="M72" s="287"/>
      <c r="N72" s="287"/>
      <c r="O72" s="287"/>
    </row>
    <row r="73" spans="1:15" ht="16.5" thickBot="1" x14ac:dyDescent="0.3">
      <c r="A73" s="579"/>
      <c r="B73" s="585"/>
      <c r="C73" s="295">
        <f>D72-1</f>
        <v>45671</v>
      </c>
      <c r="D73" s="295">
        <f>E72-1</f>
        <v>45673</v>
      </c>
      <c r="E73" s="295">
        <f>F72-1</f>
        <v>45680</v>
      </c>
      <c r="F73" s="295">
        <f>G72-1</f>
        <v>45684</v>
      </c>
      <c r="G73" s="296">
        <f>H72-1</f>
        <v>45687</v>
      </c>
      <c r="H73" s="297">
        <f>I72-15</f>
        <v>45702</v>
      </c>
      <c r="I73" s="338"/>
      <c r="L73" s="287"/>
      <c r="M73" s="287"/>
      <c r="N73" s="287"/>
      <c r="O73" s="287"/>
    </row>
    <row r="74" spans="1:15" x14ac:dyDescent="0.25">
      <c r="A74" s="582">
        <v>11</v>
      </c>
      <c r="B74" s="586" t="s">
        <v>139</v>
      </c>
      <c r="C74" s="291">
        <f>C75-13-10</f>
        <v>45648</v>
      </c>
      <c r="D74" s="291">
        <f>D75-1</f>
        <v>45672</v>
      </c>
      <c r="E74" s="291">
        <f>E75-6</f>
        <v>45674</v>
      </c>
      <c r="F74" s="291">
        <f>F75-3</f>
        <v>45681</v>
      </c>
      <c r="G74" s="292">
        <f>G75-2</f>
        <v>45685</v>
      </c>
      <c r="H74" s="293">
        <f>H75-14</f>
        <v>45688</v>
      </c>
      <c r="I74" s="347">
        <v>45717</v>
      </c>
    </row>
    <row r="75" spans="1:15" ht="16.5" thickBot="1" x14ac:dyDescent="0.3">
      <c r="A75" s="582"/>
      <c r="B75" s="586"/>
      <c r="C75" s="295">
        <f>D74-1</f>
        <v>45671</v>
      </c>
      <c r="D75" s="295">
        <f>E74-1</f>
        <v>45673</v>
      </c>
      <c r="E75" s="295">
        <f>F74-1</f>
        <v>45680</v>
      </c>
      <c r="F75" s="295">
        <f>G74-1</f>
        <v>45684</v>
      </c>
      <c r="G75" s="296">
        <f>H74-1</f>
        <v>45687</v>
      </c>
      <c r="H75" s="297">
        <f>I74-15</f>
        <v>45702</v>
      </c>
      <c r="I75" s="347"/>
    </row>
    <row r="76" spans="1:15" x14ac:dyDescent="0.25">
      <c r="A76" s="578">
        <v>12</v>
      </c>
      <c r="B76" s="584" t="s">
        <v>141</v>
      </c>
      <c r="C76" s="291">
        <f t="shared" ref="C76" si="18">C77-13</f>
        <v>45841</v>
      </c>
      <c r="D76" s="291">
        <f t="shared" ref="D76" si="19">D77-1</f>
        <v>45855</v>
      </c>
      <c r="E76" s="291">
        <f t="shared" ref="E76" si="20">E77-6</f>
        <v>45859</v>
      </c>
      <c r="F76" s="291">
        <f t="shared" ref="F76" si="21">F77-1</f>
        <v>45866</v>
      </c>
      <c r="G76" s="292">
        <f t="shared" ref="G76" si="22">G77-2</f>
        <v>45868</v>
      </c>
      <c r="H76" s="293">
        <f>H77-13</f>
        <v>45873</v>
      </c>
      <c r="I76" s="334">
        <v>45901</v>
      </c>
    </row>
    <row r="77" spans="1:15" ht="16.5" thickBot="1" x14ac:dyDescent="0.3">
      <c r="A77" s="579"/>
      <c r="B77" s="585"/>
      <c r="C77" s="295">
        <f t="shared" ref="C77:F77" si="23">D76-1</f>
        <v>45854</v>
      </c>
      <c r="D77" s="295">
        <f>E76-3</f>
        <v>45856</v>
      </c>
      <c r="E77" s="295">
        <f t="shared" si="23"/>
        <v>45865</v>
      </c>
      <c r="F77" s="295">
        <f t="shared" si="23"/>
        <v>45867</v>
      </c>
      <c r="G77" s="296">
        <f>H76-3</f>
        <v>45870</v>
      </c>
      <c r="H77" s="297">
        <f t="shared" ref="H77" si="24">I76-15</f>
        <v>45886</v>
      </c>
      <c r="I77" s="338"/>
    </row>
    <row r="78" spans="1:15" x14ac:dyDescent="0.25">
      <c r="A78" s="582">
        <v>13</v>
      </c>
      <c r="B78" s="586" t="s">
        <v>143</v>
      </c>
      <c r="C78" s="291">
        <f>C79-13-10</f>
        <v>45648</v>
      </c>
      <c r="D78" s="291">
        <f>D79-1</f>
        <v>45672</v>
      </c>
      <c r="E78" s="291">
        <f>E79-6</f>
        <v>45674</v>
      </c>
      <c r="F78" s="291">
        <f>F79-3</f>
        <v>45681</v>
      </c>
      <c r="G78" s="292">
        <f>G79-2</f>
        <v>45685</v>
      </c>
      <c r="H78" s="293">
        <f>H79-14</f>
        <v>45688</v>
      </c>
      <c r="I78" s="347">
        <v>45717</v>
      </c>
    </row>
    <row r="79" spans="1:15" ht="16.5" thickBot="1" x14ac:dyDescent="0.3">
      <c r="A79" s="582"/>
      <c r="B79" s="586"/>
      <c r="C79" s="295">
        <f>D78-1</f>
        <v>45671</v>
      </c>
      <c r="D79" s="295">
        <f>E78-1</f>
        <v>45673</v>
      </c>
      <c r="E79" s="295">
        <f>F78-1</f>
        <v>45680</v>
      </c>
      <c r="F79" s="295">
        <f>G78-1</f>
        <v>45684</v>
      </c>
      <c r="G79" s="296">
        <f>H78-1</f>
        <v>45687</v>
      </c>
      <c r="H79" s="297">
        <f>I78-15</f>
        <v>45702</v>
      </c>
      <c r="I79" s="347"/>
    </row>
    <row r="80" spans="1:15" x14ac:dyDescent="0.25">
      <c r="A80" s="578">
        <v>14</v>
      </c>
      <c r="B80" s="584" t="s">
        <v>145</v>
      </c>
      <c r="C80" s="291">
        <f t="shared" ref="C80" si="25">C81-13</f>
        <v>45505</v>
      </c>
      <c r="D80" s="291">
        <f t="shared" ref="D80" si="26">D81-1</f>
        <v>45519</v>
      </c>
      <c r="E80" s="291">
        <f t="shared" ref="E80" si="27">E81-6</f>
        <v>45523</v>
      </c>
      <c r="F80" s="291">
        <f t="shared" ref="F80" si="28">F81-1</f>
        <v>45530</v>
      </c>
      <c r="G80" s="292">
        <f t="shared" ref="G80" si="29">G81-2</f>
        <v>45532</v>
      </c>
      <c r="H80" s="293">
        <f t="shared" ref="H80" si="30">H81-14</f>
        <v>45537</v>
      </c>
      <c r="I80" s="334">
        <v>45566</v>
      </c>
    </row>
    <row r="81" spans="1:9" ht="16.5" thickBot="1" x14ac:dyDescent="0.3">
      <c r="A81" s="579"/>
      <c r="B81" s="585"/>
      <c r="C81" s="295">
        <f t="shared" ref="C81:F81" si="31">D80-1</f>
        <v>45518</v>
      </c>
      <c r="D81" s="295">
        <f>E80-3</f>
        <v>45520</v>
      </c>
      <c r="E81" s="295">
        <f t="shared" si="31"/>
        <v>45529</v>
      </c>
      <c r="F81" s="295">
        <f t="shared" si="31"/>
        <v>45531</v>
      </c>
      <c r="G81" s="296">
        <f>H80-3</f>
        <v>45534</v>
      </c>
      <c r="H81" s="297">
        <f t="shared" ref="H81" si="32">I80-15</f>
        <v>45551</v>
      </c>
      <c r="I81" s="338"/>
    </row>
    <row r="82" spans="1:9" x14ac:dyDescent="0.25">
      <c r="A82" s="582">
        <v>15</v>
      </c>
      <c r="B82" s="586" t="s">
        <v>149</v>
      </c>
      <c r="C82" s="291">
        <f>C83-13</f>
        <v>45687</v>
      </c>
      <c r="D82" s="291">
        <f>D83-1</f>
        <v>45701</v>
      </c>
      <c r="E82" s="291">
        <f>E83-6</f>
        <v>45705</v>
      </c>
      <c r="F82" s="291">
        <f>F83-1</f>
        <v>45712</v>
      </c>
      <c r="G82" s="292">
        <f>G83-2</f>
        <v>45714</v>
      </c>
      <c r="H82" s="293">
        <f>H83-14</f>
        <v>45719</v>
      </c>
      <c r="I82" s="347">
        <v>45748</v>
      </c>
    </row>
    <row r="83" spans="1:9" ht="16.5" thickBot="1" x14ac:dyDescent="0.3">
      <c r="A83" s="582"/>
      <c r="B83" s="586"/>
      <c r="C83" s="295">
        <f>D82-1</f>
        <v>45700</v>
      </c>
      <c r="D83" s="295">
        <f>E82-3</f>
        <v>45702</v>
      </c>
      <c r="E83" s="295">
        <f>F82-1</f>
        <v>45711</v>
      </c>
      <c r="F83" s="295">
        <f>G82-1</f>
        <v>45713</v>
      </c>
      <c r="G83" s="296">
        <f>H82-3</f>
        <v>45716</v>
      </c>
      <c r="H83" s="297">
        <f>I82-15</f>
        <v>45733</v>
      </c>
      <c r="I83" s="347"/>
    </row>
    <row r="84" spans="1:9" x14ac:dyDescent="0.25">
      <c r="A84" s="578">
        <v>16</v>
      </c>
      <c r="B84" s="584" t="s">
        <v>151</v>
      </c>
      <c r="C84" s="291">
        <f t="shared" ref="C84" si="33">C85-13</f>
        <v>45870</v>
      </c>
      <c r="D84" s="291">
        <f>D85-3</f>
        <v>45884</v>
      </c>
      <c r="E84" s="291">
        <f t="shared" ref="E84" si="34">E85-6</f>
        <v>45888</v>
      </c>
      <c r="F84" s="291">
        <f t="shared" ref="F84" si="35">F85-1</f>
        <v>45895</v>
      </c>
      <c r="G84" s="292">
        <f>G85-4</f>
        <v>45897</v>
      </c>
      <c r="H84" s="293">
        <f t="shared" ref="H84" si="36">H85-14</f>
        <v>45902</v>
      </c>
      <c r="I84" s="334">
        <v>45931</v>
      </c>
    </row>
    <row r="85" spans="1:9" ht="16.5" thickBot="1" x14ac:dyDescent="0.3">
      <c r="A85" s="579"/>
      <c r="B85" s="585"/>
      <c r="C85" s="295">
        <f t="shared" ref="C85:G85" si="37">D84-1</f>
        <v>45883</v>
      </c>
      <c r="D85" s="295">
        <f t="shared" si="37"/>
        <v>45887</v>
      </c>
      <c r="E85" s="295">
        <f t="shared" si="37"/>
        <v>45894</v>
      </c>
      <c r="F85" s="295">
        <f t="shared" si="37"/>
        <v>45896</v>
      </c>
      <c r="G85" s="296">
        <f t="shared" si="37"/>
        <v>45901</v>
      </c>
      <c r="H85" s="297">
        <f t="shared" ref="H85" si="38">I84-15</f>
        <v>45916</v>
      </c>
      <c r="I85" s="338"/>
    </row>
    <row r="86" spans="1:9" x14ac:dyDescent="0.25">
      <c r="A86" s="578">
        <v>17</v>
      </c>
      <c r="B86" s="580" t="s">
        <v>175</v>
      </c>
      <c r="C86" s="291">
        <f>C87-13-6</f>
        <v>45440</v>
      </c>
      <c r="D86" s="291">
        <f>D87-1</f>
        <v>45460</v>
      </c>
      <c r="E86" s="291">
        <f>E87-6</f>
        <v>45462</v>
      </c>
      <c r="F86" s="291">
        <f>F87-1</f>
        <v>45469</v>
      </c>
      <c r="G86" s="292">
        <f>G87-2</f>
        <v>45473</v>
      </c>
      <c r="H86" s="293">
        <f>H87-14</f>
        <v>45476</v>
      </c>
      <c r="I86" s="334">
        <v>45505</v>
      </c>
    </row>
    <row r="87" spans="1:9" ht="16.5" thickBot="1" x14ac:dyDescent="0.3">
      <c r="A87" s="579"/>
      <c r="B87" s="581"/>
      <c r="C87" s="295">
        <f>D86-1</f>
        <v>45459</v>
      </c>
      <c r="D87" s="295">
        <f>E86-1</f>
        <v>45461</v>
      </c>
      <c r="E87" s="295">
        <f>F86-1</f>
        <v>45468</v>
      </c>
      <c r="F87" s="295">
        <f>G86-3</f>
        <v>45470</v>
      </c>
      <c r="G87" s="296">
        <f>H86-1</f>
        <v>45475</v>
      </c>
      <c r="H87" s="297">
        <f>I86-15</f>
        <v>45490</v>
      </c>
      <c r="I87" s="338"/>
    </row>
    <row r="88" spans="1:9" ht="16.5" thickBot="1" x14ac:dyDescent="0.3">
      <c r="A88" s="322"/>
      <c r="B88" s="323" t="s">
        <v>540</v>
      </c>
      <c r="C88" s="324"/>
      <c r="D88" s="324"/>
      <c r="E88" s="324"/>
      <c r="F88" s="288"/>
      <c r="G88" s="325"/>
      <c r="H88" s="326"/>
      <c r="I88" s="349"/>
    </row>
    <row r="89" spans="1:9" x14ac:dyDescent="0.25">
      <c r="A89" s="578">
        <v>1</v>
      </c>
      <c r="B89" s="580" t="s">
        <v>216</v>
      </c>
      <c r="C89" s="291">
        <f t="shared" ref="C89" si="39">C90-13</f>
        <v>45373</v>
      </c>
      <c r="D89" s="291">
        <f>D90-3</f>
        <v>45387</v>
      </c>
      <c r="E89" s="291">
        <f t="shared" ref="E89" si="40">E90-6</f>
        <v>45391</v>
      </c>
      <c r="F89" s="291">
        <f t="shared" ref="F89" si="41">F90-1</f>
        <v>45398</v>
      </c>
      <c r="G89" s="292">
        <f t="shared" ref="G89" si="42">G90-2</f>
        <v>45400</v>
      </c>
      <c r="H89" s="293">
        <f t="shared" ref="H89" si="43">H90-14</f>
        <v>45403</v>
      </c>
      <c r="I89" s="334">
        <v>45432</v>
      </c>
    </row>
    <row r="90" spans="1:9" ht="16.5" thickBot="1" x14ac:dyDescent="0.3">
      <c r="A90" s="579"/>
      <c r="B90" s="581"/>
      <c r="C90" s="295">
        <f t="shared" ref="C90:G90" si="44">D89-1</f>
        <v>45386</v>
      </c>
      <c r="D90" s="295">
        <f t="shared" si="44"/>
        <v>45390</v>
      </c>
      <c r="E90" s="295">
        <f t="shared" si="44"/>
        <v>45397</v>
      </c>
      <c r="F90" s="295">
        <f t="shared" si="44"/>
        <v>45399</v>
      </c>
      <c r="G90" s="296">
        <f t="shared" si="44"/>
        <v>45402</v>
      </c>
      <c r="H90" s="297">
        <f t="shared" ref="H90" si="45">I89-15</f>
        <v>45417</v>
      </c>
      <c r="I90" s="338"/>
    </row>
    <row r="91" spans="1:9" ht="31.5" customHeight="1" x14ac:dyDescent="0.25">
      <c r="A91" s="578">
        <v>2</v>
      </c>
      <c r="B91" s="587" t="s">
        <v>226</v>
      </c>
      <c r="C91" s="291">
        <f>C92-13</f>
        <v>45322</v>
      </c>
      <c r="D91" s="291">
        <f>D92-1</f>
        <v>45336</v>
      </c>
      <c r="E91" s="291">
        <f>E92-6</f>
        <v>45340</v>
      </c>
      <c r="F91" s="291">
        <f>F92-1</f>
        <v>45347</v>
      </c>
      <c r="G91" s="292">
        <f>G92-2</f>
        <v>45349</v>
      </c>
      <c r="H91" s="293">
        <f>H92-14</f>
        <v>45354</v>
      </c>
      <c r="I91" s="334">
        <v>45383</v>
      </c>
    </row>
    <row r="92" spans="1:9" ht="16.5" thickBot="1" x14ac:dyDescent="0.3">
      <c r="A92" s="579"/>
      <c r="B92" s="588"/>
      <c r="C92" s="295">
        <f>D91-1</f>
        <v>45335</v>
      </c>
      <c r="D92" s="295">
        <f>E91-3</f>
        <v>45337</v>
      </c>
      <c r="E92" s="295">
        <f>F91-1</f>
        <v>45346</v>
      </c>
      <c r="F92" s="295">
        <f>G91-1</f>
        <v>45348</v>
      </c>
      <c r="G92" s="296">
        <f>H91-3</f>
        <v>45351</v>
      </c>
      <c r="H92" s="297">
        <f>I91-15</f>
        <v>45368</v>
      </c>
      <c r="I92" s="338"/>
    </row>
    <row r="93" spans="1:9" x14ac:dyDescent="0.25">
      <c r="A93" s="582">
        <v>3</v>
      </c>
      <c r="B93" s="583" t="s">
        <v>242</v>
      </c>
      <c r="C93" s="291">
        <f t="shared" ref="C93" si="46">C94-13</f>
        <v>45354</v>
      </c>
      <c r="D93" s="291">
        <f t="shared" ref="D93" si="47">D94-1</f>
        <v>45368</v>
      </c>
      <c r="E93" s="291">
        <f t="shared" ref="E93" si="48">E94-6</f>
        <v>45370</v>
      </c>
      <c r="F93" s="291">
        <f t="shared" ref="F93" si="49">F94-1</f>
        <v>45377</v>
      </c>
      <c r="G93" s="292">
        <f>G94-4</f>
        <v>45379</v>
      </c>
      <c r="H93" s="293">
        <f t="shared" ref="H93" si="50">H94-14</f>
        <v>45384</v>
      </c>
      <c r="I93" s="334">
        <v>45413</v>
      </c>
    </row>
    <row r="94" spans="1:9" ht="16.5" thickBot="1" x14ac:dyDescent="0.3">
      <c r="A94" s="582"/>
      <c r="B94" s="583"/>
      <c r="C94" s="295">
        <f t="shared" ref="C94:G94" si="51">D93-1</f>
        <v>45367</v>
      </c>
      <c r="D94" s="295">
        <f t="shared" si="51"/>
        <v>45369</v>
      </c>
      <c r="E94" s="295">
        <f t="shared" si="51"/>
        <v>45376</v>
      </c>
      <c r="F94" s="295">
        <f t="shared" si="51"/>
        <v>45378</v>
      </c>
      <c r="G94" s="296">
        <f t="shared" si="51"/>
        <v>45383</v>
      </c>
      <c r="H94" s="297">
        <f t="shared" ref="H94" si="52">I93-15</f>
        <v>45398</v>
      </c>
      <c r="I94" s="338"/>
    </row>
    <row r="95" spans="1:9" x14ac:dyDescent="0.25">
      <c r="A95" s="578">
        <v>4</v>
      </c>
      <c r="B95" s="580" t="s">
        <v>232</v>
      </c>
      <c r="C95" s="291">
        <f t="shared" ref="C95" si="53">C96-13</f>
        <v>45673</v>
      </c>
      <c r="D95" s="291">
        <f t="shared" ref="D95" si="54">D96-1</f>
        <v>45687</v>
      </c>
      <c r="E95" s="291">
        <f t="shared" ref="E95" si="55">E96-6</f>
        <v>45691</v>
      </c>
      <c r="F95" s="291">
        <f t="shared" ref="F95" si="56">F96-1</f>
        <v>45698</v>
      </c>
      <c r="G95" s="292">
        <f t="shared" ref="G95" si="57">G96-2</f>
        <v>45700</v>
      </c>
      <c r="H95" s="293">
        <f t="shared" ref="H95" si="58">H96-14</f>
        <v>45704</v>
      </c>
      <c r="I95" s="334">
        <v>45733</v>
      </c>
    </row>
    <row r="96" spans="1:9" ht="16.5" thickBot="1" x14ac:dyDescent="0.3">
      <c r="A96" s="579"/>
      <c r="B96" s="581"/>
      <c r="C96" s="295">
        <f t="shared" ref="C96:F96" si="59">D95-1</f>
        <v>45686</v>
      </c>
      <c r="D96" s="295">
        <f>E95-3</f>
        <v>45688</v>
      </c>
      <c r="E96" s="295">
        <f t="shared" si="59"/>
        <v>45697</v>
      </c>
      <c r="F96" s="295">
        <f t="shared" si="59"/>
        <v>45699</v>
      </c>
      <c r="G96" s="296">
        <f>H95-2</f>
        <v>45702</v>
      </c>
      <c r="H96" s="297">
        <f t="shared" ref="H96" si="60">I95-15</f>
        <v>45718</v>
      </c>
      <c r="I96" s="338"/>
    </row>
    <row r="97" spans="1:9" x14ac:dyDescent="0.25">
      <c r="A97" s="582">
        <v>5</v>
      </c>
      <c r="B97" s="583" t="s">
        <v>243</v>
      </c>
      <c r="C97" s="291">
        <f>C98-13</f>
        <v>45744</v>
      </c>
      <c r="D97" s="291">
        <f>D98-3</f>
        <v>45758</v>
      </c>
      <c r="E97" s="291">
        <f>E98-6</f>
        <v>45762</v>
      </c>
      <c r="F97" s="291">
        <f>F98-1</f>
        <v>45769</v>
      </c>
      <c r="G97" s="292">
        <f>G98-4</f>
        <v>45771</v>
      </c>
      <c r="H97" s="293">
        <f>H98-17</f>
        <v>45776</v>
      </c>
      <c r="I97" s="334">
        <v>45810</v>
      </c>
    </row>
    <row r="98" spans="1:9" ht="16.5" thickBot="1" x14ac:dyDescent="0.3">
      <c r="A98" s="582"/>
      <c r="B98" s="583"/>
      <c r="C98" s="295">
        <f>D97-1</f>
        <v>45757</v>
      </c>
      <c r="D98" s="295">
        <f>E97-1</f>
        <v>45761</v>
      </c>
      <c r="E98" s="295">
        <f>F97-1</f>
        <v>45768</v>
      </c>
      <c r="F98" s="295">
        <f>G97-1</f>
        <v>45770</v>
      </c>
      <c r="G98" s="296">
        <f>H97-1</f>
        <v>45775</v>
      </c>
      <c r="H98" s="297">
        <f>I97-17</f>
        <v>45793</v>
      </c>
      <c r="I98" s="298"/>
    </row>
    <row r="99" spans="1:9" x14ac:dyDescent="0.25">
      <c r="A99" s="578">
        <v>6</v>
      </c>
      <c r="B99" s="580" t="s">
        <v>247</v>
      </c>
      <c r="C99" s="291">
        <f t="shared" ref="C99" si="61">C100-13</f>
        <v>45622</v>
      </c>
      <c r="D99" s="291">
        <f t="shared" ref="D99" si="62">D100-1</f>
        <v>45636</v>
      </c>
      <c r="E99" s="291">
        <f t="shared" ref="E99" si="63">E100-6</f>
        <v>45638</v>
      </c>
      <c r="F99" s="291">
        <f t="shared" ref="F99" si="64">F100-1</f>
        <v>45645</v>
      </c>
      <c r="G99" s="292">
        <f t="shared" ref="G99" si="65">G100-2</f>
        <v>45649</v>
      </c>
      <c r="H99" s="293">
        <f>H100-14-8</f>
        <v>45652</v>
      </c>
      <c r="I99" s="334">
        <v>45689</v>
      </c>
    </row>
    <row r="100" spans="1:9" ht="16.5" thickBot="1" x14ac:dyDescent="0.3">
      <c r="A100" s="579"/>
      <c r="B100" s="581"/>
      <c r="C100" s="295">
        <f t="shared" ref="C100:G100" si="66">D99-1</f>
        <v>45635</v>
      </c>
      <c r="D100" s="295">
        <f t="shared" si="66"/>
        <v>45637</v>
      </c>
      <c r="E100" s="295">
        <f t="shared" si="66"/>
        <v>45644</v>
      </c>
      <c r="F100" s="295">
        <f>G99-3</f>
        <v>45646</v>
      </c>
      <c r="G100" s="296">
        <f t="shared" si="66"/>
        <v>45651</v>
      </c>
      <c r="H100" s="297">
        <f t="shared" ref="H100" si="67">I99-15</f>
        <v>45674</v>
      </c>
      <c r="I100" s="338"/>
    </row>
    <row r="101" spans="1:9" x14ac:dyDescent="0.25">
      <c r="A101" s="582">
        <v>7</v>
      </c>
      <c r="B101" s="583" t="s">
        <v>244</v>
      </c>
      <c r="C101" s="291">
        <f t="shared" ref="C101" si="68">C102-13</f>
        <v>45719</v>
      </c>
      <c r="D101" s="291">
        <f t="shared" ref="D101" si="69">D102-1</f>
        <v>45733</v>
      </c>
      <c r="E101" s="291">
        <f t="shared" ref="E101" si="70">E102-6</f>
        <v>45735</v>
      </c>
      <c r="F101" s="291">
        <f t="shared" ref="F101" si="71">F102-1</f>
        <v>45742</v>
      </c>
      <c r="G101" s="292">
        <f>G102-4</f>
        <v>45744</v>
      </c>
      <c r="H101" s="293">
        <f t="shared" ref="H101" si="72">H102-14</f>
        <v>45749</v>
      </c>
      <c r="I101" s="334">
        <v>45778</v>
      </c>
    </row>
    <row r="102" spans="1:9" ht="16.5" thickBot="1" x14ac:dyDescent="0.3">
      <c r="A102" s="579"/>
      <c r="B102" s="581"/>
      <c r="C102" s="295">
        <f t="shared" ref="C102" si="73">D101-1</f>
        <v>45732</v>
      </c>
      <c r="D102" s="295">
        <f t="shared" ref="D102" si="74">E101-1</f>
        <v>45734</v>
      </c>
      <c r="E102" s="295">
        <f t="shared" ref="E102" si="75">F101-1</f>
        <v>45741</v>
      </c>
      <c r="F102" s="295">
        <f t="shared" ref="F102" si="76">G101-1</f>
        <v>45743</v>
      </c>
      <c r="G102" s="296">
        <f t="shared" ref="G102" si="77">H101-1</f>
        <v>45748</v>
      </c>
      <c r="H102" s="297">
        <f t="shared" ref="H102" si="78">I101-15</f>
        <v>45763</v>
      </c>
      <c r="I102" s="338"/>
    </row>
    <row r="103" spans="1:9" x14ac:dyDescent="0.25">
      <c r="A103" s="315"/>
      <c r="B103" s="560" t="s">
        <v>316</v>
      </c>
      <c r="C103" s="561"/>
      <c r="D103" s="316"/>
      <c r="E103" s="316"/>
      <c r="F103" s="317"/>
      <c r="G103" s="245"/>
      <c r="H103" s="318"/>
      <c r="I103" s="319"/>
    </row>
    <row r="104" spans="1:9" ht="16.5" thickBot="1" x14ac:dyDescent="0.3">
      <c r="A104" s="278"/>
      <c r="B104" s="234" t="s">
        <v>541</v>
      </c>
      <c r="C104" s="232"/>
      <c r="D104" s="232"/>
      <c r="E104" s="235"/>
      <c r="F104" s="232"/>
      <c r="G104" s="232"/>
      <c r="H104" s="236"/>
      <c r="I104" s="320"/>
    </row>
    <row r="105" spans="1:9" x14ac:dyDescent="0.25">
      <c r="A105" s="578">
        <v>1</v>
      </c>
      <c r="B105" s="589" t="s">
        <v>100</v>
      </c>
      <c r="C105" s="308"/>
      <c r="D105" s="308"/>
      <c r="E105" s="309"/>
      <c r="F105" s="308"/>
      <c r="G105" s="310"/>
      <c r="H105" s="308" t="s">
        <v>813</v>
      </c>
      <c r="I105" s="334">
        <v>45264</v>
      </c>
    </row>
    <row r="106" spans="1:9" ht="16.5" thickBot="1" x14ac:dyDescent="0.3">
      <c r="A106" s="579"/>
      <c r="B106" s="590"/>
      <c r="C106" s="312"/>
      <c r="D106" s="312"/>
      <c r="E106" s="313"/>
      <c r="F106" s="312"/>
      <c r="G106" s="314"/>
      <c r="H106" s="312" t="s">
        <v>814</v>
      </c>
      <c r="I106" s="338"/>
    </row>
    <row r="107" spans="1:9" x14ac:dyDescent="0.25">
      <c r="A107" s="578">
        <v>2</v>
      </c>
      <c r="B107" s="587" t="s">
        <v>103</v>
      </c>
      <c r="C107" s="308"/>
      <c r="D107" s="308"/>
      <c r="E107" s="309"/>
      <c r="F107" s="308"/>
      <c r="G107" s="310"/>
      <c r="H107" s="308" t="s">
        <v>813</v>
      </c>
      <c r="I107" s="334">
        <v>45278</v>
      </c>
    </row>
    <row r="108" spans="1:9" ht="16.5" thickBot="1" x14ac:dyDescent="0.3">
      <c r="A108" s="579"/>
      <c r="B108" s="588"/>
      <c r="C108" s="312"/>
      <c r="D108" s="312"/>
      <c r="E108" s="313"/>
      <c r="F108" s="312"/>
      <c r="G108" s="314"/>
      <c r="H108" s="312" t="s">
        <v>814</v>
      </c>
      <c r="I108" s="338"/>
    </row>
    <row r="109" spans="1:9" x14ac:dyDescent="0.25">
      <c r="A109" s="578">
        <v>3</v>
      </c>
      <c r="B109" s="587" t="s">
        <v>105</v>
      </c>
      <c r="C109" s="308"/>
      <c r="D109" s="308"/>
      <c r="E109" s="309"/>
      <c r="F109" s="308"/>
      <c r="G109" s="310"/>
      <c r="H109" s="308" t="s">
        <v>813</v>
      </c>
      <c r="I109" s="334">
        <v>45285</v>
      </c>
    </row>
    <row r="110" spans="1:9" ht="16.5" thickBot="1" x14ac:dyDescent="0.3">
      <c r="A110" s="579"/>
      <c r="B110" s="588"/>
      <c r="C110" s="312"/>
      <c r="D110" s="312"/>
      <c r="E110" s="313"/>
      <c r="F110" s="312"/>
      <c r="G110" s="314"/>
      <c r="H110" s="312" t="s">
        <v>814</v>
      </c>
      <c r="I110" s="338"/>
    </row>
    <row r="111" spans="1:9" x14ac:dyDescent="0.25">
      <c r="A111" s="578">
        <v>4</v>
      </c>
      <c r="B111" s="587" t="s">
        <v>812</v>
      </c>
      <c r="C111" s="308"/>
      <c r="D111" s="308"/>
      <c r="E111" s="309"/>
      <c r="F111" s="308"/>
      <c r="G111" s="310"/>
      <c r="H111" s="308" t="s">
        <v>813</v>
      </c>
      <c r="I111" s="334">
        <v>45352</v>
      </c>
    </row>
    <row r="112" spans="1:9" ht="16.5" thickBot="1" x14ac:dyDescent="0.3">
      <c r="A112" s="579"/>
      <c r="B112" s="588"/>
      <c r="C112" s="312"/>
      <c r="D112" s="312"/>
      <c r="E112" s="313"/>
      <c r="F112" s="312"/>
      <c r="G112" s="314"/>
      <c r="H112" s="312" t="s">
        <v>814</v>
      </c>
      <c r="I112" s="338"/>
    </row>
    <row r="113" spans="1:9" ht="78.75" x14ac:dyDescent="0.25">
      <c r="A113" s="154">
        <v>5</v>
      </c>
      <c r="B113" s="307" t="s">
        <v>783</v>
      </c>
      <c r="C113" s="308"/>
      <c r="D113" s="308"/>
      <c r="E113" s="309"/>
      <c r="F113" s="308"/>
      <c r="G113" s="310"/>
      <c r="H113" s="345" t="s">
        <v>813</v>
      </c>
      <c r="I113" s="334">
        <v>45320</v>
      </c>
    </row>
    <row r="114" spans="1:9" ht="32.25" thickBot="1" x14ac:dyDescent="0.3">
      <c r="A114" s="159">
        <v>6</v>
      </c>
      <c r="B114" s="311" t="s">
        <v>784</v>
      </c>
      <c r="C114" s="312"/>
      <c r="D114" s="312"/>
      <c r="E114" s="313"/>
      <c r="F114" s="312"/>
      <c r="G114" s="314"/>
      <c r="H114" s="346" t="s">
        <v>814</v>
      </c>
      <c r="I114" s="338">
        <v>45376</v>
      </c>
    </row>
    <row r="115" spans="1:9" ht="47.25" x14ac:dyDescent="0.25">
      <c r="A115" s="154">
        <v>7</v>
      </c>
      <c r="B115" s="299" t="s">
        <v>811</v>
      </c>
      <c r="C115" s="300">
        <f>C116-13</f>
        <v>45365</v>
      </c>
      <c r="D115" s="300">
        <f>D116-1</f>
        <v>45379</v>
      </c>
      <c r="E115" s="300">
        <f>E116-6</f>
        <v>45383</v>
      </c>
      <c r="F115" s="300">
        <f>F116-1</f>
        <v>45390</v>
      </c>
      <c r="G115" s="301">
        <f>G116-2</f>
        <v>45392</v>
      </c>
      <c r="H115" s="302">
        <f>H116-14</f>
        <v>45396</v>
      </c>
      <c r="I115" s="334">
        <v>45425</v>
      </c>
    </row>
    <row r="116" spans="1:9" ht="48" thickBot="1" x14ac:dyDescent="0.3">
      <c r="A116" s="159">
        <v>8</v>
      </c>
      <c r="B116" s="303" t="s">
        <v>786</v>
      </c>
      <c r="C116" s="304">
        <f>D115-1</f>
        <v>45378</v>
      </c>
      <c r="D116" s="304">
        <f>E115-3</f>
        <v>45380</v>
      </c>
      <c r="E116" s="304">
        <f>F115-1</f>
        <v>45389</v>
      </c>
      <c r="F116" s="304">
        <f>G115-1</f>
        <v>45391</v>
      </c>
      <c r="G116" s="305">
        <f>H115-2</f>
        <v>45394</v>
      </c>
      <c r="H116" s="306">
        <f>I115-15</f>
        <v>45410</v>
      </c>
      <c r="I116" s="338"/>
    </row>
    <row r="117" spans="1:9" x14ac:dyDescent="0.25">
      <c r="A117" s="578">
        <v>9</v>
      </c>
      <c r="B117" s="584" t="s">
        <v>135</v>
      </c>
      <c r="C117" s="291">
        <f>C118-13</f>
        <v>45548</v>
      </c>
      <c r="D117" s="291">
        <f>D118-3</f>
        <v>45562</v>
      </c>
      <c r="E117" s="291">
        <f>E118-6</f>
        <v>45566</v>
      </c>
      <c r="F117" s="291">
        <f>F118-1</f>
        <v>45573</v>
      </c>
      <c r="G117" s="292">
        <f>G118-2</f>
        <v>45575</v>
      </c>
      <c r="H117" s="293">
        <f>H118-14</f>
        <v>45578</v>
      </c>
      <c r="I117" s="334">
        <v>45607</v>
      </c>
    </row>
    <row r="118" spans="1:9" ht="16.5" thickBot="1" x14ac:dyDescent="0.3">
      <c r="A118" s="579"/>
      <c r="B118" s="585"/>
      <c r="C118" s="295">
        <f>D117-1</f>
        <v>45561</v>
      </c>
      <c r="D118" s="295">
        <f>E117-1</f>
        <v>45565</v>
      </c>
      <c r="E118" s="295">
        <f>F117-1</f>
        <v>45572</v>
      </c>
      <c r="F118" s="295">
        <f>G117-1</f>
        <v>45574</v>
      </c>
      <c r="G118" s="296">
        <f>H117-1</f>
        <v>45577</v>
      </c>
      <c r="H118" s="297">
        <f>I117-15</f>
        <v>45592</v>
      </c>
      <c r="I118" s="338"/>
    </row>
    <row r="119" spans="1:9" x14ac:dyDescent="0.25">
      <c r="A119" s="578">
        <v>10</v>
      </c>
      <c r="B119" s="584" t="s">
        <v>137</v>
      </c>
      <c r="C119" s="291">
        <f t="shared" ref="C119" si="79">C120-13</f>
        <v>45568</v>
      </c>
      <c r="D119" s="291">
        <f t="shared" ref="D119" si="80">D120-1</f>
        <v>45582</v>
      </c>
      <c r="E119" s="291">
        <f t="shared" ref="E119" si="81">E120-6</f>
        <v>45586</v>
      </c>
      <c r="F119" s="291">
        <f t="shared" ref="F119" si="82">F120-1</f>
        <v>45593</v>
      </c>
      <c r="G119" s="292">
        <f t="shared" ref="G119" si="83">G120-2</f>
        <v>45595</v>
      </c>
      <c r="H119" s="293">
        <f t="shared" ref="H119" si="84">H120-14</f>
        <v>45598</v>
      </c>
      <c r="I119" s="334">
        <v>45627</v>
      </c>
    </row>
    <row r="120" spans="1:9" ht="16.5" thickBot="1" x14ac:dyDescent="0.3">
      <c r="A120" s="579"/>
      <c r="B120" s="585"/>
      <c r="C120" s="295">
        <f t="shared" ref="C120" si="85">D119-1</f>
        <v>45581</v>
      </c>
      <c r="D120" s="295">
        <f>E119-3</f>
        <v>45583</v>
      </c>
      <c r="E120" s="295">
        <f t="shared" ref="E120" si="86">F119-1</f>
        <v>45592</v>
      </c>
      <c r="F120" s="295">
        <f t="shared" ref="F120" si="87">G119-1</f>
        <v>45594</v>
      </c>
      <c r="G120" s="296">
        <f t="shared" ref="G120" si="88">H119-1</f>
        <v>45597</v>
      </c>
      <c r="H120" s="297">
        <f t="shared" ref="H120" si="89">I119-15</f>
        <v>45612</v>
      </c>
      <c r="I120" s="338"/>
    </row>
    <row r="121" spans="1:9" x14ac:dyDescent="0.25">
      <c r="A121" s="582">
        <v>11</v>
      </c>
      <c r="B121" s="586" t="s">
        <v>139</v>
      </c>
      <c r="C121" s="291">
        <f t="shared" ref="C121" si="90">C122-13</f>
        <v>45568</v>
      </c>
      <c r="D121" s="291">
        <f t="shared" ref="D121" si="91">D122-1</f>
        <v>45582</v>
      </c>
      <c r="E121" s="291">
        <f t="shared" ref="E121" si="92">E122-6</f>
        <v>45586</v>
      </c>
      <c r="F121" s="291">
        <f t="shared" ref="F121" si="93">F122-1</f>
        <v>45593</v>
      </c>
      <c r="G121" s="292">
        <f t="shared" ref="G121" si="94">G122-2</f>
        <v>45595</v>
      </c>
      <c r="H121" s="293">
        <f t="shared" ref="H121" si="95">H122-14</f>
        <v>45598</v>
      </c>
      <c r="I121" s="347">
        <v>45627</v>
      </c>
    </row>
    <row r="122" spans="1:9" ht="16.5" thickBot="1" x14ac:dyDescent="0.3">
      <c r="A122" s="582"/>
      <c r="B122" s="586"/>
      <c r="C122" s="295">
        <f t="shared" ref="C122" si="96">D121-1</f>
        <v>45581</v>
      </c>
      <c r="D122" s="295">
        <f>E121-3</f>
        <v>45583</v>
      </c>
      <c r="E122" s="295">
        <f t="shared" ref="E122" si="97">F121-1</f>
        <v>45592</v>
      </c>
      <c r="F122" s="295">
        <f t="shared" ref="F122" si="98">G121-1</f>
        <v>45594</v>
      </c>
      <c r="G122" s="296">
        <f t="shared" ref="G122" si="99">H121-1</f>
        <v>45597</v>
      </c>
      <c r="H122" s="297">
        <f t="shared" ref="H122" si="100">I121-15</f>
        <v>45612</v>
      </c>
      <c r="I122" s="347"/>
    </row>
    <row r="123" spans="1:9" x14ac:dyDescent="0.25">
      <c r="A123" s="578">
        <v>12</v>
      </c>
      <c r="B123" s="584" t="s">
        <v>141</v>
      </c>
      <c r="C123" s="291">
        <f>C124-13</f>
        <v>45744</v>
      </c>
      <c r="D123" s="291">
        <f>D124-3</f>
        <v>45758</v>
      </c>
      <c r="E123" s="291">
        <f>E124-6</f>
        <v>45762</v>
      </c>
      <c r="F123" s="291">
        <f>F124-1</f>
        <v>45769</v>
      </c>
      <c r="G123" s="292">
        <f>G124-4</f>
        <v>45771</v>
      </c>
      <c r="H123" s="293">
        <f>H124-17</f>
        <v>45776</v>
      </c>
      <c r="I123" s="334">
        <v>45810</v>
      </c>
    </row>
    <row r="124" spans="1:9" ht="16.5" thickBot="1" x14ac:dyDescent="0.3">
      <c r="A124" s="579"/>
      <c r="B124" s="585"/>
      <c r="C124" s="295">
        <f>D123-1</f>
        <v>45757</v>
      </c>
      <c r="D124" s="295">
        <f>E123-1</f>
        <v>45761</v>
      </c>
      <c r="E124" s="295">
        <f>F123-1</f>
        <v>45768</v>
      </c>
      <c r="F124" s="295">
        <f>G123-1</f>
        <v>45770</v>
      </c>
      <c r="G124" s="296">
        <f>H123-1</f>
        <v>45775</v>
      </c>
      <c r="H124" s="297">
        <f>I123-17</f>
        <v>45793</v>
      </c>
      <c r="I124" s="338"/>
    </row>
    <row r="125" spans="1:9" x14ac:dyDescent="0.25">
      <c r="A125" s="582">
        <v>13</v>
      </c>
      <c r="B125" s="586" t="s">
        <v>143</v>
      </c>
      <c r="C125" s="288">
        <f>C126-13</f>
        <v>45597</v>
      </c>
      <c r="D125" s="288">
        <f>D126-3</f>
        <v>45611</v>
      </c>
      <c r="E125" s="288">
        <f>E126-6</f>
        <v>45615</v>
      </c>
      <c r="F125" s="288">
        <f>F126-1</f>
        <v>45622</v>
      </c>
      <c r="G125" s="289">
        <f>G126-4</f>
        <v>45624</v>
      </c>
      <c r="H125" s="290">
        <f>H126-14</f>
        <v>45629</v>
      </c>
      <c r="I125" s="347">
        <v>45658</v>
      </c>
    </row>
    <row r="126" spans="1:9" ht="16.5" thickBot="1" x14ac:dyDescent="0.3">
      <c r="A126" s="582"/>
      <c r="B126" s="586"/>
      <c r="C126" s="288">
        <f>D125-1</f>
        <v>45610</v>
      </c>
      <c r="D126" s="288">
        <f>E125-1</f>
        <v>45614</v>
      </c>
      <c r="E126" s="288">
        <f>F125-1</f>
        <v>45621</v>
      </c>
      <c r="F126" s="288">
        <f>G125-1</f>
        <v>45623</v>
      </c>
      <c r="G126" s="289">
        <f>H125-1</f>
        <v>45628</v>
      </c>
      <c r="H126" s="290">
        <f>I125-15</f>
        <v>45643</v>
      </c>
      <c r="I126" s="347"/>
    </row>
    <row r="127" spans="1:9" x14ac:dyDescent="0.25">
      <c r="A127" s="578">
        <v>14</v>
      </c>
      <c r="B127" s="584" t="s">
        <v>145</v>
      </c>
      <c r="C127" s="291">
        <f>C128-13</f>
        <v>45484</v>
      </c>
      <c r="D127" s="291">
        <f>D128-1</f>
        <v>45498</v>
      </c>
      <c r="E127" s="291">
        <f>E128-6</f>
        <v>45502</v>
      </c>
      <c r="F127" s="291">
        <f>F128-1</f>
        <v>45509</v>
      </c>
      <c r="G127" s="292">
        <f>G128-2</f>
        <v>45511</v>
      </c>
      <c r="H127" s="293">
        <f>H128-15</f>
        <v>45514</v>
      </c>
      <c r="I127" s="334">
        <v>45544</v>
      </c>
    </row>
    <row r="128" spans="1:9" ht="16.5" thickBot="1" x14ac:dyDescent="0.3">
      <c r="A128" s="579"/>
      <c r="B128" s="585"/>
      <c r="C128" s="295">
        <f>D127-1</f>
        <v>45497</v>
      </c>
      <c r="D128" s="295">
        <f>E127-3</f>
        <v>45499</v>
      </c>
      <c r="E128" s="295">
        <f>F127-1</f>
        <v>45508</v>
      </c>
      <c r="F128" s="295">
        <f>G127-1</f>
        <v>45510</v>
      </c>
      <c r="G128" s="296">
        <f>H127-1</f>
        <v>45513</v>
      </c>
      <c r="H128" s="297">
        <f>I127-15</f>
        <v>45529</v>
      </c>
      <c r="I128" s="338"/>
    </row>
    <row r="129" spans="1:9" x14ac:dyDescent="0.25">
      <c r="A129" s="582">
        <v>15</v>
      </c>
      <c r="B129" s="586" t="s">
        <v>149</v>
      </c>
      <c r="C129" s="291">
        <f>C130-13-6</f>
        <v>45440</v>
      </c>
      <c r="D129" s="291">
        <f>D130-1</f>
        <v>45460</v>
      </c>
      <c r="E129" s="291">
        <f>E130-6</f>
        <v>45462</v>
      </c>
      <c r="F129" s="291">
        <f>F130-1</f>
        <v>45469</v>
      </c>
      <c r="G129" s="292">
        <f>G130-2</f>
        <v>45473</v>
      </c>
      <c r="H129" s="293">
        <f>H130-14</f>
        <v>45476</v>
      </c>
      <c r="I129" s="347">
        <v>45505</v>
      </c>
    </row>
    <row r="130" spans="1:9" ht="16.5" thickBot="1" x14ac:dyDescent="0.3">
      <c r="A130" s="582"/>
      <c r="B130" s="586"/>
      <c r="C130" s="295">
        <f>D129-1</f>
        <v>45459</v>
      </c>
      <c r="D130" s="295">
        <f>E129-1</f>
        <v>45461</v>
      </c>
      <c r="E130" s="295">
        <f>F129-1</f>
        <v>45468</v>
      </c>
      <c r="F130" s="295">
        <f>G129-3</f>
        <v>45470</v>
      </c>
      <c r="G130" s="296">
        <f>H129-1</f>
        <v>45475</v>
      </c>
      <c r="H130" s="297">
        <f>I129-15</f>
        <v>45490</v>
      </c>
      <c r="I130" s="347"/>
    </row>
    <row r="131" spans="1:9" x14ac:dyDescent="0.25">
      <c r="A131" s="578">
        <v>16</v>
      </c>
      <c r="B131" s="584" t="s">
        <v>151</v>
      </c>
      <c r="C131" s="291">
        <f>C132-13</f>
        <v>45385</v>
      </c>
      <c r="D131" s="291">
        <f>D132-1</f>
        <v>45399</v>
      </c>
      <c r="E131" s="291">
        <f>E132-6</f>
        <v>45401</v>
      </c>
      <c r="F131" s="291">
        <f>F132-1</f>
        <v>45408</v>
      </c>
      <c r="G131" s="292">
        <f>G132-2</f>
        <v>45414</v>
      </c>
      <c r="H131" s="293">
        <f>H132-14</f>
        <v>45417</v>
      </c>
      <c r="I131" s="334">
        <v>45446</v>
      </c>
    </row>
    <row r="132" spans="1:9" ht="16.5" thickBot="1" x14ac:dyDescent="0.3">
      <c r="A132" s="579"/>
      <c r="B132" s="585"/>
      <c r="C132" s="295">
        <f>D131-1</f>
        <v>45398</v>
      </c>
      <c r="D132" s="295">
        <f>E131-1</f>
        <v>45400</v>
      </c>
      <c r="E132" s="295">
        <f>F131-1</f>
        <v>45407</v>
      </c>
      <c r="F132" s="295">
        <f>G131-5</f>
        <v>45409</v>
      </c>
      <c r="G132" s="296">
        <f>H131-1</f>
        <v>45416</v>
      </c>
      <c r="H132" s="297">
        <f>I131-15</f>
        <v>45431</v>
      </c>
      <c r="I132" s="338"/>
    </row>
    <row r="133" spans="1:9" x14ac:dyDescent="0.25">
      <c r="A133" s="578">
        <v>17</v>
      </c>
      <c r="B133" s="580" t="s">
        <v>175</v>
      </c>
      <c r="C133" s="291">
        <f>C134-13</f>
        <v>45385</v>
      </c>
      <c r="D133" s="291">
        <f>D134-1</f>
        <v>45399</v>
      </c>
      <c r="E133" s="291">
        <f>E134-6</f>
        <v>45401</v>
      </c>
      <c r="F133" s="291">
        <f>F134-1</f>
        <v>45408</v>
      </c>
      <c r="G133" s="292">
        <f>G134-2</f>
        <v>45414</v>
      </c>
      <c r="H133" s="293">
        <f>H134-14</f>
        <v>45417</v>
      </c>
      <c r="I133" s="334">
        <v>45446</v>
      </c>
    </row>
    <row r="134" spans="1:9" ht="16.5" thickBot="1" x14ac:dyDescent="0.3">
      <c r="A134" s="579"/>
      <c r="B134" s="581"/>
      <c r="C134" s="295">
        <f>D133-1</f>
        <v>45398</v>
      </c>
      <c r="D134" s="295">
        <f>E133-1</f>
        <v>45400</v>
      </c>
      <c r="E134" s="295">
        <f>F133-1</f>
        <v>45407</v>
      </c>
      <c r="F134" s="295">
        <f>G133-5</f>
        <v>45409</v>
      </c>
      <c r="G134" s="296">
        <f>H133-1</f>
        <v>45416</v>
      </c>
      <c r="H134" s="297">
        <f>I133-15</f>
        <v>45431</v>
      </c>
      <c r="I134" s="338"/>
    </row>
    <row r="135" spans="1:9" ht="16.5" thickBot="1" x14ac:dyDescent="0.3">
      <c r="A135" s="322"/>
      <c r="B135" s="323" t="s">
        <v>540</v>
      </c>
      <c r="C135" s="324"/>
      <c r="D135" s="324"/>
      <c r="E135" s="324"/>
      <c r="F135" s="288"/>
      <c r="G135" s="325"/>
      <c r="H135" s="326"/>
      <c r="I135" s="349"/>
    </row>
    <row r="136" spans="1:9" x14ac:dyDescent="0.25">
      <c r="A136" s="578">
        <v>1</v>
      </c>
      <c r="B136" s="580" t="s">
        <v>216</v>
      </c>
      <c r="C136" s="291">
        <f t="shared" ref="C136" si="101">C137-13</f>
        <v>45354</v>
      </c>
      <c r="D136" s="291">
        <f t="shared" ref="D136" si="102">D137-1</f>
        <v>45368</v>
      </c>
      <c r="E136" s="291">
        <f t="shared" ref="E136" si="103">E137-6</f>
        <v>45370</v>
      </c>
      <c r="F136" s="291">
        <f t="shared" ref="F136" si="104">F137-1</f>
        <v>45377</v>
      </c>
      <c r="G136" s="292">
        <f>G137-4</f>
        <v>45379</v>
      </c>
      <c r="H136" s="293">
        <f t="shared" ref="H136" si="105">H137-14</f>
        <v>45384</v>
      </c>
      <c r="I136" s="334">
        <v>45413</v>
      </c>
    </row>
    <row r="137" spans="1:9" ht="16.5" thickBot="1" x14ac:dyDescent="0.3">
      <c r="A137" s="579"/>
      <c r="B137" s="581"/>
      <c r="C137" s="295">
        <f t="shared" ref="C137" si="106">D136-1</f>
        <v>45367</v>
      </c>
      <c r="D137" s="295">
        <f t="shared" ref="D137" si="107">E136-1</f>
        <v>45369</v>
      </c>
      <c r="E137" s="295">
        <f t="shared" ref="E137" si="108">F136-1</f>
        <v>45376</v>
      </c>
      <c r="F137" s="295">
        <f t="shared" ref="F137" si="109">G136-1</f>
        <v>45378</v>
      </c>
      <c r="G137" s="296">
        <f t="shared" ref="G137" si="110">H136-1</f>
        <v>45383</v>
      </c>
      <c r="H137" s="297">
        <f t="shared" ref="H137" si="111">I136-15</f>
        <v>45398</v>
      </c>
      <c r="I137" s="338"/>
    </row>
    <row r="138" spans="1:9" x14ac:dyDescent="0.25">
      <c r="A138" s="578">
        <v>2</v>
      </c>
      <c r="B138" s="587" t="s">
        <v>226</v>
      </c>
      <c r="C138" s="291">
        <f>C139-13</f>
        <v>45338</v>
      </c>
      <c r="D138" s="291">
        <f>D139-3</f>
        <v>45352</v>
      </c>
      <c r="E138" s="291">
        <f>E139-6</f>
        <v>45356</v>
      </c>
      <c r="F138" s="291">
        <f>F139-1</f>
        <v>45363</v>
      </c>
      <c r="G138" s="292">
        <f>G139-2</f>
        <v>45365</v>
      </c>
      <c r="H138" s="293">
        <f>H139-14</f>
        <v>45368</v>
      </c>
      <c r="I138" s="334">
        <v>45397</v>
      </c>
    </row>
    <row r="139" spans="1:9" ht="16.5" thickBot="1" x14ac:dyDescent="0.3">
      <c r="A139" s="579"/>
      <c r="B139" s="588"/>
      <c r="C139" s="295">
        <f>D138-1</f>
        <v>45351</v>
      </c>
      <c r="D139" s="295">
        <f>E138-1</f>
        <v>45355</v>
      </c>
      <c r="E139" s="295">
        <f>F138-1</f>
        <v>45362</v>
      </c>
      <c r="F139" s="295">
        <f>G138-1</f>
        <v>45364</v>
      </c>
      <c r="G139" s="296">
        <f>H138-1</f>
        <v>45367</v>
      </c>
      <c r="H139" s="297">
        <f>I138-15</f>
        <v>45382</v>
      </c>
      <c r="I139" s="338"/>
    </row>
    <row r="140" spans="1:9" x14ac:dyDescent="0.25">
      <c r="A140" s="582">
        <v>3</v>
      </c>
      <c r="B140" s="583" t="s">
        <v>242</v>
      </c>
      <c r="C140" s="291">
        <f t="shared" ref="C140" si="112">C141-13</f>
        <v>45568</v>
      </c>
      <c r="D140" s="291">
        <f t="shared" ref="D140" si="113">D141-1</f>
        <v>45582</v>
      </c>
      <c r="E140" s="291">
        <f t="shared" ref="E140" si="114">E141-6</f>
        <v>45586</v>
      </c>
      <c r="F140" s="291">
        <f t="shared" ref="F140" si="115">F141-1</f>
        <v>45593</v>
      </c>
      <c r="G140" s="292">
        <f t="shared" ref="G140" si="116">G141-2</f>
        <v>45595</v>
      </c>
      <c r="H140" s="293">
        <f t="shared" ref="H140" si="117">H141-14</f>
        <v>45598</v>
      </c>
      <c r="I140" s="334">
        <v>45627</v>
      </c>
    </row>
    <row r="141" spans="1:9" ht="16.5" thickBot="1" x14ac:dyDescent="0.3">
      <c r="A141" s="582"/>
      <c r="B141" s="583"/>
      <c r="C141" s="295">
        <f t="shared" ref="C141" si="118">D140-1</f>
        <v>45581</v>
      </c>
      <c r="D141" s="295">
        <f>E140-3</f>
        <v>45583</v>
      </c>
      <c r="E141" s="295">
        <f t="shared" ref="E141" si="119">F140-1</f>
        <v>45592</v>
      </c>
      <c r="F141" s="295">
        <f t="shared" ref="F141" si="120">G140-1</f>
        <v>45594</v>
      </c>
      <c r="G141" s="296">
        <f t="shared" ref="G141" si="121">H140-1</f>
        <v>45597</v>
      </c>
      <c r="H141" s="297">
        <f t="shared" ref="H141" si="122">I140-15</f>
        <v>45612</v>
      </c>
      <c r="I141" s="338"/>
    </row>
    <row r="142" spans="1:9" x14ac:dyDescent="0.25">
      <c r="A142" s="578">
        <v>4</v>
      </c>
      <c r="B142" s="580" t="s">
        <v>232</v>
      </c>
      <c r="C142" s="291">
        <f>C143-13</f>
        <v>45435</v>
      </c>
      <c r="D142" s="291">
        <f>D143-1</f>
        <v>45449</v>
      </c>
      <c r="E142" s="291">
        <f>E143-6</f>
        <v>45453</v>
      </c>
      <c r="F142" s="291">
        <f>F143-1</f>
        <v>45460</v>
      </c>
      <c r="G142" s="292">
        <f>G143-2</f>
        <v>45462</v>
      </c>
      <c r="H142" s="293">
        <f>H143-14</f>
        <v>45466</v>
      </c>
      <c r="I142" s="334">
        <v>45495</v>
      </c>
    </row>
    <row r="143" spans="1:9" ht="16.5" thickBot="1" x14ac:dyDescent="0.3">
      <c r="A143" s="579"/>
      <c r="B143" s="581"/>
      <c r="C143" s="295">
        <f>D142-1</f>
        <v>45448</v>
      </c>
      <c r="D143" s="295">
        <f>E142-3</f>
        <v>45450</v>
      </c>
      <c r="E143" s="295">
        <f>F142-1</f>
        <v>45459</v>
      </c>
      <c r="F143" s="295">
        <f>G142-1</f>
        <v>45461</v>
      </c>
      <c r="G143" s="296">
        <f>H142-2</f>
        <v>45464</v>
      </c>
      <c r="H143" s="297">
        <f>I142-15</f>
        <v>45480</v>
      </c>
      <c r="I143" s="338"/>
    </row>
    <row r="144" spans="1:9" x14ac:dyDescent="0.25">
      <c r="A144" s="582">
        <v>5</v>
      </c>
      <c r="B144" s="583" t="s">
        <v>243</v>
      </c>
      <c r="C144" s="291">
        <f t="shared" ref="C144" si="123">C145-13</f>
        <v>45568</v>
      </c>
      <c r="D144" s="291">
        <f t="shared" ref="D144" si="124">D145-1</f>
        <v>45582</v>
      </c>
      <c r="E144" s="291">
        <f t="shared" ref="E144" si="125">E145-6</f>
        <v>45586</v>
      </c>
      <c r="F144" s="291">
        <f t="shared" ref="F144" si="126">F145-1</f>
        <v>45593</v>
      </c>
      <c r="G144" s="292">
        <f t="shared" ref="G144" si="127">G145-2</f>
        <v>45595</v>
      </c>
      <c r="H144" s="293">
        <f t="shared" ref="H144" si="128">H145-14</f>
        <v>45598</v>
      </c>
      <c r="I144" s="334">
        <v>45627</v>
      </c>
    </row>
    <row r="145" spans="1:9" ht="16.5" thickBot="1" x14ac:dyDescent="0.3">
      <c r="A145" s="582"/>
      <c r="B145" s="583"/>
      <c r="C145" s="295">
        <f t="shared" ref="C145" si="129">D144-1</f>
        <v>45581</v>
      </c>
      <c r="D145" s="295">
        <f>E144-3</f>
        <v>45583</v>
      </c>
      <c r="E145" s="295">
        <f t="shared" ref="E145" si="130">F144-1</f>
        <v>45592</v>
      </c>
      <c r="F145" s="295">
        <f t="shared" ref="F145" si="131">G144-1</f>
        <v>45594</v>
      </c>
      <c r="G145" s="296">
        <f t="shared" ref="G145" si="132">H144-1</f>
        <v>45597</v>
      </c>
      <c r="H145" s="297">
        <f t="shared" ref="H145" si="133">I144-15</f>
        <v>45612</v>
      </c>
      <c r="I145" s="338"/>
    </row>
    <row r="146" spans="1:9" x14ac:dyDescent="0.25">
      <c r="A146" s="578">
        <v>6</v>
      </c>
      <c r="B146" s="580" t="s">
        <v>247</v>
      </c>
      <c r="C146" s="291">
        <f>C147-13</f>
        <v>45498</v>
      </c>
      <c r="D146" s="291">
        <f>D147-1</f>
        <v>45512</v>
      </c>
      <c r="E146" s="291">
        <f>E147-6</f>
        <v>45516</v>
      </c>
      <c r="F146" s="291">
        <f>F147-1</f>
        <v>45523</v>
      </c>
      <c r="G146" s="292">
        <f>G147-2</f>
        <v>45525</v>
      </c>
      <c r="H146" s="293">
        <f>H147-14</f>
        <v>45529</v>
      </c>
      <c r="I146" s="334">
        <v>45558</v>
      </c>
    </row>
    <row r="147" spans="1:9" ht="16.5" thickBot="1" x14ac:dyDescent="0.3">
      <c r="A147" s="579"/>
      <c r="B147" s="581"/>
      <c r="C147" s="295">
        <f>D146-1</f>
        <v>45511</v>
      </c>
      <c r="D147" s="295">
        <f>E146-3</f>
        <v>45513</v>
      </c>
      <c r="E147" s="295">
        <f>F146-1</f>
        <v>45522</v>
      </c>
      <c r="F147" s="295">
        <f>G146-1</f>
        <v>45524</v>
      </c>
      <c r="G147" s="296">
        <f>H146-2</f>
        <v>45527</v>
      </c>
      <c r="H147" s="297">
        <f>I146-15</f>
        <v>45543</v>
      </c>
      <c r="I147" s="338"/>
    </row>
    <row r="148" spans="1:9" x14ac:dyDescent="0.25">
      <c r="A148" s="582">
        <v>7</v>
      </c>
      <c r="B148" s="583" t="s">
        <v>244</v>
      </c>
      <c r="C148" s="291">
        <f t="shared" ref="C148" si="134">C149-13</f>
        <v>45568</v>
      </c>
      <c r="D148" s="291">
        <f t="shared" ref="D148" si="135">D149-1</f>
        <v>45582</v>
      </c>
      <c r="E148" s="291">
        <f t="shared" ref="E148" si="136">E149-6</f>
        <v>45586</v>
      </c>
      <c r="F148" s="291">
        <f t="shared" ref="F148" si="137">F149-1</f>
        <v>45593</v>
      </c>
      <c r="G148" s="292">
        <f t="shared" ref="G148" si="138">G149-2</f>
        <v>45595</v>
      </c>
      <c r="H148" s="293">
        <f t="shared" ref="H148" si="139">H149-14</f>
        <v>45598</v>
      </c>
      <c r="I148" s="334">
        <v>45627</v>
      </c>
    </row>
    <row r="149" spans="1:9" ht="16.5" thickBot="1" x14ac:dyDescent="0.3">
      <c r="A149" s="579"/>
      <c r="B149" s="581"/>
      <c r="C149" s="295">
        <f t="shared" ref="C149" si="140">D148-1</f>
        <v>45581</v>
      </c>
      <c r="D149" s="295">
        <f>E148-3</f>
        <v>45583</v>
      </c>
      <c r="E149" s="295">
        <f t="shared" ref="E149" si="141">F148-1</f>
        <v>45592</v>
      </c>
      <c r="F149" s="295">
        <f t="shared" ref="F149" si="142">G148-1</f>
        <v>45594</v>
      </c>
      <c r="G149" s="296">
        <f t="shared" ref="G149" si="143">H148-1</f>
        <v>45597</v>
      </c>
      <c r="H149" s="297">
        <f t="shared" ref="H149" si="144">I148-15</f>
        <v>45612</v>
      </c>
      <c r="I149" s="338"/>
    </row>
    <row r="150" spans="1:9" x14ac:dyDescent="0.25">
      <c r="A150" s="315"/>
      <c r="B150" s="560" t="s">
        <v>817</v>
      </c>
      <c r="C150" s="561"/>
      <c r="D150" s="316"/>
      <c r="E150" s="316"/>
      <c r="F150" s="317"/>
      <c r="G150" s="245"/>
      <c r="H150" s="318"/>
      <c r="I150" s="319"/>
    </row>
    <row r="151" spans="1:9" ht="16.5" thickBot="1" x14ac:dyDescent="0.3">
      <c r="A151" s="278"/>
      <c r="B151" s="234" t="s">
        <v>541</v>
      </c>
      <c r="C151" s="232"/>
      <c r="D151" s="232"/>
      <c r="E151" s="235"/>
      <c r="F151" s="232"/>
      <c r="G151" s="232"/>
      <c r="H151" s="236"/>
      <c r="I151" s="320"/>
    </row>
    <row r="152" spans="1:9" x14ac:dyDescent="0.25">
      <c r="A152" s="578">
        <v>1</v>
      </c>
      <c r="B152" s="589" t="s">
        <v>100</v>
      </c>
      <c r="C152" s="308"/>
      <c r="D152" s="308"/>
      <c r="E152" s="309"/>
      <c r="F152" s="308"/>
      <c r="G152" s="310"/>
      <c r="H152" s="308" t="s">
        <v>813</v>
      </c>
      <c r="I152" s="294">
        <v>45286</v>
      </c>
    </row>
    <row r="153" spans="1:9" ht="16.5" thickBot="1" x14ac:dyDescent="0.3">
      <c r="A153" s="579"/>
      <c r="B153" s="590"/>
      <c r="C153" s="312"/>
      <c r="D153" s="312"/>
      <c r="E153" s="313"/>
      <c r="F153" s="312"/>
      <c r="G153" s="314"/>
      <c r="H153" s="312" t="s">
        <v>814</v>
      </c>
      <c r="I153" s="298"/>
    </row>
    <row r="154" spans="1:9" ht="15.75" customHeight="1" x14ac:dyDescent="0.25">
      <c r="A154" s="578">
        <v>2</v>
      </c>
      <c r="B154" s="587" t="s">
        <v>103</v>
      </c>
      <c r="C154" s="308"/>
      <c r="D154" s="308"/>
      <c r="E154" s="309"/>
      <c r="F154" s="308"/>
      <c r="G154" s="310"/>
      <c r="H154" s="308" t="s">
        <v>813</v>
      </c>
      <c r="I154" s="294">
        <v>45292</v>
      </c>
    </row>
    <row r="155" spans="1:9" ht="16.5" thickBot="1" x14ac:dyDescent="0.3">
      <c r="A155" s="579"/>
      <c r="B155" s="588"/>
      <c r="C155" s="312"/>
      <c r="D155" s="312"/>
      <c r="E155" s="313"/>
      <c r="F155" s="312"/>
      <c r="G155" s="314"/>
      <c r="H155" s="312" t="s">
        <v>814</v>
      </c>
      <c r="I155" s="298"/>
    </row>
    <row r="156" spans="1:9" ht="15.75" customHeight="1" x14ac:dyDescent="0.25">
      <c r="A156" s="578">
        <v>3</v>
      </c>
      <c r="B156" s="587" t="s">
        <v>105</v>
      </c>
      <c r="C156" s="308"/>
      <c r="D156" s="308"/>
      <c r="E156" s="309"/>
      <c r="F156" s="308"/>
      <c r="G156" s="310"/>
      <c r="H156" s="308" t="s">
        <v>813</v>
      </c>
      <c r="I156" s="294">
        <v>45313</v>
      </c>
    </row>
    <row r="157" spans="1:9" ht="16.5" thickBot="1" x14ac:dyDescent="0.3">
      <c r="A157" s="579"/>
      <c r="B157" s="588"/>
      <c r="C157" s="312"/>
      <c r="D157" s="312"/>
      <c r="E157" s="313"/>
      <c r="F157" s="312"/>
      <c r="G157" s="314"/>
      <c r="H157" s="312" t="s">
        <v>814</v>
      </c>
      <c r="I157" s="298"/>
    </row>
    <row r="158" spans="1:9" ht="15.75" customHeight="1" x14ac:dyDescent="0.25">
      <c r="A158" s="578">
        <v>4</v>
      </c>
      <c r="B158" s="587" t="s">
        <v>812</v>
      </c>
      <c r="C158" s="342"/>
      <c r="D158" s="342"/>
      <c r="E158" s="343"/>
      <c r="F158" s="342"/>
      <c r="G158" s="344"/>
      <c r="H158" s="308" t="s">
        <v>813</v>
      </c>
      <c r="I158" s="321">
        <v>45362</v>
      </c>
    </row>
    <row r="159" spans="1:9" ht="16.5" thickBot="1" x14ac:dyDescent="0.3">
      <c r="A159" s="579"/>
      <c r="B159" s="588"/>
      <c r="C159" s="342"/>
      <c r="D159" s="342"/>
      <c r="E159" s="343"/>
      <c r="F159" s="342"/>
      <c r="G159" s="344"/>
      <c r="H159" s="312" t="s">
        <v>814</v>
      </c>
      <c r="I159" s="321"/>
    </row>
    <row r="160" spans="1:9" ht="78.75" x14ac:dyDescent="0.25">
      <c r="A160" s="154">
        <v>5</v>
      </c>
      <c r="B160" s="307" t="s">
        <v>816</v>
      </c>
      <c r="C160" s="308"/>
      <c r="D160" s="308"/>
      <c r="E160" s="309"/>
      <c r="F160" s="308"/>
      <c r="G160" s="310"/>
      <c r="H160" s="345" t="s">
        <v>813</v>
      </c>
      <c r="I160" s="294">
        <v>45327</v>
      </c>
    </row>
    <row r="161" spans="1:9" ht="32.25" thickBot="1" x14ac:dyDescent="0.3">
      <c r="A161" s="159">
        <v>6</v>
      </c>
      <c r="B161" s="311" t="s">
        <v>784</v>
      </c>
      <c r="C161" s="312"/>
      <c r="D161" s="312"/>
      <c r="E161" s="313"/>
      <c r="F161" s="312"/>
      <c r="G161" s="314"/>
      <c r="H161" s="346" t="s">
        <v>814</v>
      </c>
      <c r="I161" s="298">
        <v>45390</v>
      </c>
    </row>
    <row r="162" spans="1:9" ht="47.25" x14ac:dyDescent="0.25">
      <c r="A162" s="154">
        <v>7</v>
      </c>
      <c r="B162" s="299" t="s">
        <v>811</v>
      </c>
      <c r="C162" s="300">
        <f>C163-13</f>
        <v>45384</v>
      </c>
      <c r="D162" s="300">
        <f>D163-1</f>
        <v>45398</v>
      </c>
      <c r="E162" s="300">
        <f>E163-6</f>
        <v>45400</v>
      </c>
      <c r="F162" s="300">
        <f>F163-1</f>
        <v>45407</v>
      </c>
      <c r="G162" s="301">
        <f>G163-3</f>
        <v>45409</v>
      </c>
      <c r="H162" s="302">
        <f>H163-14</f>
        <v>45417</v>
      </c>
      <c r="I162" s="334">
        <v>45446</v>
      </c>
    </row>
    <row r="163" spans="1:9" ht="48" thickBot="1" x14ac:dyDescent="0.3">
      <c r="A163" s="159">
        <v>8</v>
      </c>
      <c r="B163" s="303" t="s">
        <v>786</v>
      </c>
      <c r="C163" s="304">
        <f>D162-1</f>
        <v>45397</v>
      </c>
      <c r="D163" s="304">
        <f>E162-1</f>
        <v>45399</v>
      </c>
      <c r="E163" s="304">
        <f>F162-1</f>
        <v>45406</v>
      </c>
      <c r="F163" s="304">
        <f>G162-1</f>
        <v>45408</v>
      </c>
      <c r="G163" s="305">
        <f>H162-5</f>
        <v>45412</v>
      </c>
      <c r="H163" s="306">
        <f>I162-15</f>
        <v>45431</v>
      </c>
      <c r="I163" s="338"/>
    </row>
    <row r="164" spans="1:9" x14ac:dyDescent="0.25">
      <c r="A164" s="578">
        <v>9</v>
      </c>
      <c r="B164" s="584" t="s">
        <v>135</v>
      </c>
      <c r="C164" s="291">
        <f>C165-14</f>
        <v>45538</v>
      </c>
      <c r="D164" s="291">
        <f>D165-1</f>
        <v>45553</v>
      </c>
      <c r="E164" s="291">
        <f>E165-6</f>
        <v>45555</v>
      </c>
      <c r="F164" s="291">
        <f>F165-3</f>
        <v>45562</v>
      </c>
      <c r="G164" s="292">
        <f>G165-2</f>
        <v>45566</v>
      </c>
      <c r="H164" s="293">
        <f>H165-13</f>
        <v>45569</v>
      </c>
      <c r="I164" s="294">
        <v>45597</v>
      </c>
    </row>
    <row r="165" spans="1:9" ht="16.5" thickBot="1" x14ac:dyDescent="0.3">
      <c r="A165" s="579"/>
      <c r="B165" s="585"/>
      <c r="C165" s="295">
        <f>D164-1</f>
        <v>45552</v>
      </c>
      <c r="D165" s="295">
        <f>E164-1</f>
        <v>45554</v>
      </c>
      <c r="E165" s="295">
        <f>F164-1</f>
        <v>45561</v>
      </c>
      <c r="F165" s="295">
        <f>G164-1</f>
        <v>45565</v>
      </c>
      <c r="G165" s="296">
        <f>H164-1</f>
        <v>45568</v>
      </c>
      <c r="H165" s="297">
        <f>I164-15</f>
        <v>45582</v>
      </c>
      <c r="I165" s="298"/>
    </row>
    <row r="166" spans="1:9" x14ac:dyDescent="0.25">
      <c r="A166" s="578">
        <v>10</v>
      </c>
      <c r="B166" s="584" t="s">
        <v>137</v>
      </c>
      <c r="C166" s="291">
        <f t="shared" ref="C166" si="145">C167-14</f>
        <v>45608</v>
      </c>
      <c r="D166" s="291">
        <f>D167-3</f>
        <v>45625</v>
      </c>
      <c r="E166" s="291">
        <f>E167-6</f>
        <v>45629</v>
      </c>
      <c r="F166" s="291">
        <f t="shared" ref="F166" si="146">F167-1</f>
        <v>45636</v>
      </c>
      <c r="G166" s="292">
        <f t="shared" ref="G166" si="147">G167-2</f>
        <v>45638</v>
      </c>
      <c r="H166" s="293">
        <f t="shared" ref="H166" si="148">H167-14</f>
        <v>45641</v>
      </c>
      <c r="I166" s="334">
        <v>45670</v>
      </c>
    </row>
    <row r="167" spans="1:9" ht="16.5" thickBot="1" x14ac:dyDescent="0.3">
      <c r="A167" s="579"/>
      <c r="B167" s="585"/>
      <c r="C167" s="295">
        <f>D166-3</f>
        <v>45622</v>
      </c>
      <c r="D167" s="295">
        <f t="shared" ref="D167" si="149">E166-1</f>
        <v>45628</v>
      </c>
      <c r="E167" s="295">
        <f>F166-1</f>
        <v>45635</v>
      </c>
      <c r="F167" s="295">
        <f>G166-1</f>
        <v>45637</v>
      </c>
      <c r="G167" s="296">
        <f t="shared" ref="G167" si="150">H166-1</f>
        <v>45640</v>
      </c>
      <c r="H167" s="297">
        <f>I166-15</f>
        <v>45655</v>
      </c>
      <c r="I167" s="298"/>
    </row>
    <row r="168" spans="1:9" x14ac:dyDescent="0.25">
      <c r="A168" s="591">
        <v>11</v>
      </c>
      <c r="B168" s="592" t="s">
        <v>139</v>
      </c>
      <c r="C168" s="288">
        <f t="shared" ref="C168" si="151">C169-14</f>
        <v>45769</v>
      </c>
      <c r="D168" s="288">
        <f t="shared" ref="D168" si="152">D169-1</f>
        <v>45784</v>
      </c>
      <c r="E168" s="288">
        <f>E169-6</f>
        <v>45787</v>
      </c>
      <c r="F168" s="288">
        <f>F169-1</f>
        <v>45796</v>
      </c>
      <c r="G168" s="289">
        <f t="shared" ref="G168" si="153">G169-2</f>
        <v>45798</v>
      </c>
      <c r="H168" s="290">
        <f t="shared" ref="H168" si="154">H169-14</f>
        <v>45802</v>
      </c>
      <c r="I168" s="347">
        <v>45831</v>
      </c>
    </row>
    <row r="169" spans="1:9" ht="16.5" thickBot="1" x14ac:dyDescent="0.3">
      <c r="A169" s="591"/>
      <c r="B169" s="592"/>
      <c r="C169" s="288">
        <f t="shared" ref="C169" si="155">D168-1</f>
        <v>45783</v>
      </c>
      <c r="D169" s="288">
        <f>E168-2</f>
        <v>45785</v>
      </c>
      <c r="E169" s="288">
        <f>F168-3</f>
        <v>45793</v>
      </c>
      <c r="F169" s="288">
        <f>G168-1</f>
        <v>45797</v>
      </c>
      <c r="G169" s="289">
        <f>H168-2</f>
        <v>45800</v>
      </c>
      <c r="H169" s="290">
        <f>I168-15</f>
        <v>45816</v>
      </c>
      <c r="I169" s="321"/>
    </row>
    <row r="170" spans="1:9" ht="15.75" customHeight="1" x14ac:dyDescent="0.25">
      <c r="A170" s="593">
        <v>12</v>
      </c>
      <c r="B170" s="595" t="s">
        <v>141</v>
      </c>
      <c r="C170" s="291">
        <f>C171-13-6</f>
        <v>45805</v>
      </c>
      <c r="D170" s="291">
        <f>D171-1</f>
        <v>45825</v>
      </c>
      <c r="E170" s="291">
        <f>E171-6</f>
        <v>45827</v>
      </c>
      <c r="F170" s="291">
        <f>F171-1</f>
        <v>45834</v>
      </c>
      <c r="G170" s="292">
        <f>G171-2</f>
        <v>45838</v>
      </c>
      <c r="H170" s="293">
        <f>H171-14</f>
        <v>45841</v>
      </c>
      <c r="I170" s="334">
        <v>45870</v>
      </c>
    </row>
    <row r="171" spans="1:9" ht="16.5" thickBot="1" x14ac:dyDescent="0.3">
      <c r="A171" s="594"/>
      <c r="B171" s="596"/>
      <c r="C171" s="295">
        <f>D170-1</f>
        <v>45824</v>
      </c>
      <c r="D171" s="295">
        <f>E170-1</f>
        <v>45826</v>
      </c>
      <c r="E171" s="295">
        <f>F170-1</f>
        <v>45833</v>
      </c>
      <c r="F171" s="295">
        <f>G170-3</f>
        <v>45835</v>
      </c>
      <c r="G171" s="296">
        <f>H170-1</f>
        <v>45840</v>
      </c>
      <c r="H171" s="297">
        <f>I170-15</f>
        <v>45855</v>
      </c>
      <c r="I171" s="298"/>
    </row>
    <row r="172" spans="1:9" x14ac:dyDescent="0.25">
      <c r="A172" s="591">
        <v>13</v>
      </c>
      <c r="B172" s="592" t="s">
        <v>143</v>
      </c>
      <c r="C172" s="328">
        <f>C173-13-10</f>
        <v>45648</v>
      </c>
      <c r="D172" s="328">
        <f>D173-1</f>
        <v>45672</v>
      </c>
      <c r="E172" s="328">
        <f>E173-6</f>
        <v>45674</v>
      </c>
      <c r="F172" s="328">
        <f>F173-3</f>
        <v>45681</v>
      </c>
      <c r="G172" s="329">
        <f>G173-2</f>
        <v>45685</v>
      </c>
      <c r="H172" s="330">
        <f>H173-14</f>
        <v>45688</v>
      </c>
      <c r="I172" s="347">
        <v>45717</v>
      </c>
    </row>
    <row r="173" spans="1:9" ht="16.5" thickBot="1" x14ac:dyDescent="0.3">
      <c r="A173" s="591"/>
      <c r="B173" s="592"/>
      <c r="C173" s="328">
        <f>D172-1</f>
        <v>45671</v>
      </c>
      <c r="D173" s="328">
        <f>E172-1</f>
        <v>45673</v>
      </c>
      <c r="E173" s="328">
        <f>F172-1</f>
        <v>45680</v>
      </c>
      <c r="F173" s="328">
        <f>G172-1</f>
        <v>45684</v>
      </c>
      <c r="G173" s="329">
        <f>H172-1</f>
        <v>45687</v>
      </c>
      <c r="H173" s="330">
        <f>I172-15</f>
        <v>45702</v>
      </c>
      <c r="I173" s="321"/>
    </row>
    <row r="174" spans="1:9" x14ac:dyDescent="0.25">
      <c r="A174" s="593">
        <v>14</v>
      </c>
      <c r="B174" s="595" t="s">
        <v>145</v>
      </c>
      <c r="C174" s="331">
        <f>C175-14</f>
        <v>45449</v>
      </c>
      <c r="D174" s="331">
        <f>D175-1</f>
        <v>45464</v>
      </c>
      <c r="E174" s="331">
        <f>E175-6</f>
        <v>45468</v>
      </c>
      <c r="F174" s="331">
        <f>F175-1</f>
        <v>45475</v>
      </c>
      <c r="G174" s="332">
        <f>G175-2</f>
        <v>45477</v>
      </c>
      <c r="H174" s="333">
        <f>H175-14</f>
        <v>45481</v>
      </c>
      <c r="I174" s="334">
        <v>45509</v>
      </c>
    </row>
    <row r="175" spans="1:9" ht="16.5" thickBot="1" x14ac:dyDescent="0.3">
      <c r="A175" s="594"/>
      <c r="B175" s="596"/>
      <c r="C175" s="335">
        <f>D174-1</f>
        <v>45463</v>
      </c>
      <c r="D175" s="335">
        <f>E174-3</f>
        <v>45465</v>
      </c>
      <c r="E175" s="335">
        <f>F174-1</f>
        <v>45474</v>
      </c>
      <c r="F175" s="335">
        <f>G174-1</f>
        <v>45476</v>
      </c>
      <c r="G175" s="336">
        <f>H174-2</f>
        <v>45479</v>
      </c>
      <c r="H175" s="337">
        <f>I174-14</f>
        <v>45495</v>
      </c>
      <c r="I175" s="338"/>
    </row>
    <row r="176" spans="1:9" x14ac:dyDescent="0.25">
      <c r="A176" s="591">
        <v>15</v>
      </c>
      <c r="B176" s="592" t="s">
        <v>149</v>
      </c>
      <c r="C176" s="328">
        <f>C177-13</f>
        <v>45693</v>
      </c>
      <c r="D176" s="328">
        <f>D177-1</f>
        <v>45707</v>
      </c>
      <c r="E176" s="328">
        <f>E177-6</f>
        <v>45709</v>
      </c>
      <c r="F176" s="328">
        <f>F177-3</f>
        <v>45716</v>
      </c>
      <c r="G176" s="329">
        <f>G177-2</f>
        <v>45720</v>
      </c>
      <c r="H176" s="330">
        <f>H177-14</f>
        <v>45726</v>
      </c>
      <c r="I176" s="347">
        <v>45754</v>
      </c>
    </row>
    <row r="177" spans="1:9" ht="16.5" thickBot="1" x14ac:dyDescent="0.3">
      <c r="A177" s="591"/>
      <c r="B177" s="592"/>
      <c r="C177" s="328">
        <f>D176-1</f>
        <v>45706</v>
      </c>
      <c r="D177" s="328">
        <f>E176-1</f>
        <v>45708</v>
      </c>
      <c r="E177" s="328">
        <f>F176-1</f>
        <v>45715</v>
      </c>
      <c r="F177" s="328">
        <f>G176-1</f>
        <v>45719</v>
      </c>
      <c r="G177" s="329">
        <f>H176-4</f>
        <v>45722</v>
      </c>
      <c r="H177" s="330">
        <f>I176-14</f>
        <v>45740</v>
      </c>
      <c r="I177" s="347"/>
    </row>
    <row r="178" spans="1:9" x14ac:dyDescent="0.25">
      <c r="A178" s="578">
        <v>16</v>
      </c>
      <c r="B178" s="584" t="s">
        <v>151</v>
      </c>
      <c r="C178" s="291">
        <f>C179-13</f>
        <v>45687</v>
      </c>
      <c r="D178" s="291">
        <f>D179-1</f>
        <v>45701</v>
      </c>
      <c r="E178" s="291">
        <f>E179-6</f>
        <v>45705</v>
      </c>
      <c r="F178" s="291">
        <f>F179-1</f>
        <v>45712</v>
      </c>
      <c r="G178" s="292">
        <f>G179-2</f>
        <v>45714</v>
      </c>
      <c r="H178" s="293">
        <f>H179-14</f>
        <v>45719</v>
      </c>
      <c r="I178" s="334">
        <v>45748</v>
      </c>
    </row>
    <row r="179" spans="1:9" ht="16.5" thickBot="1" x14ac:dyDescent="0.3">
      <c r="A179" s="579"/>
      <c r="B179" s="585"/>
      <c r="C179" s="295">
        <f>D178-1</f>
        <v>45700</v>
      </c>
      <c r="D179" s="295">
        <f>E178-3</f>
        <v>45702</v>
      </c>
      <c r="E179" s="295">
        <f>F178-1</f>
        <v>45711</v>
      </c>
      <c r="F179" s="295">
        <f>G178-1</f>
        <v>45713</v>
      </c>
      <c r="G179" s="296">
        <f>H178-3</f>
        <v>45716</v>
      </c>
      <c r="H179" s="297">
        <f>I178-15</f>
        <v>45733</v>
      </c>
      <c r="I179" s="298"/>
    </row>
    <row r="180" spans="1:9" x14ac:dyDescent="0.25">
      <c r="A180" s="578">
        <v>17</v>
      </c>
      <c r="B180" s="580" t="s">
        <v>175</v>
      </c>
      <c r="C180" s="291">
        <f>C181-13</f>
        <v>45456</v>
      </c>
      <c r="D180" s="291">
        <f>D181-1</f>
        <v>45470</v>
      </c>
      <c r="E180" s="291">
        <f>E181-6</f>
        <v>45474</v>
      </c>
      <c r="F180" s="291">
        <f>F181-1</f>
        <v>45481</v>
      </c>
      <c r="G180" s="292">
        <f>G181-2</f>
        <v>45483</v>
      </c>
      <c r="H180" s="293">
        <f>H181-13</f>
        <v>45488</v>
      </c>
      <c r="I180" s="334">
        <v>45516</v>
      </c>
    </row>
    <row r="181" spans="1:9" ht="16.5" thickBot="1" x14ac:dyDescent="0.3">
      <c r="A181" s="579"/>
      <c r="B181" s="581"/>
      <c r="C181" s="295">
        <f>D180-1</f>
        <v>45469</v>
      </c>
      <c r="D181" s="295">
        <f>E180-3</f>
        <v>45471</v>
      </c>
      <c r="E181" s="295">
        <f>F180-1</f>
        <v>45480</v>
      </c>
      <c r="F181" s="295">
        <f>G180-1</f>
        <v>45482</v>
      </c>
      <c r="G181" s="296">
        <f>H180-3</f>
        <v>45485</v>
      </c>
      <c r="H181" s="297">
        <f>I180-15</f>
        <v>45501</v>
      </c>
      <c r="I181" s="298"/>
    </row>
    <row r="182" spans="1:9" ht="16.5" thickBot="1" x14ac:dyDescent="0.3">
      <c r="A182" s="322"/>
      <c r="B182" s="323" t="s">
        <v>540</v>
      </c>
      <c r="C182" s="324"/>
      <c r="D182" s="324"/>
      <c r="E182" s="324"/>
      <c r="F182" s="288"/>
      <c r="G182" s="325"/>
      <c r="H182" s="326"/>
      <c r="I182" s="327"/>
    </row>
    <row r="183" spans="1:9" x14ac:dyDescent="0.25">
      <c r="A183" s="578">
        <v>1</v>
      </c>
      <c r="B183" s="580" t="s">
        <v>216</v>
      </c>
      <c r="C183" s="291">
        <f>C184-13</f>
        <v>45365</v>
      </c>
      <c r="D183" s="291">
        <f>D184-1</f>
        <v>45379</v>
      </c>
      <c r="E183" s="291">
        <f>E184-6</f>
        <v>45383</v>
      </c>
      <c r="F183" s="291">
        <f>F184-1</f>
        <v>45390</v>
      </c>
      <c r="G183" s="292">
        <f>G184-2</f>
        <v>45392</v>
      </c>
      <c r="H183" s="293">
        <f>H184-14</f>
        <v>45395</v>
      </c>
      <c r="I183" s="334">
        <v>45425</v>
      </c>
    </row>
    <row r="184" spans="1:9" ht="16.5" thickBot="1" x14ac:dyDescent="0.3">
      <c r="A184" s="579"/>
      <c r="B184" s="581"/>
      <c r="C184" s="295">
        <f>D183-1</f>
        <v>45378</v>
      </c>
      <c r="D184" s="295">
        <f>E183-3</f>
        <v>45380</v>
      </c>
      <c r="E184" s="295">
        <f>F183-1</f>
        <v>45389</v>
      </c>
      <c r="F184" s="295">
        <f>G183-1</f>
        <v>45391</v>
      </c>
      <c r="G184" s="296">
        <f>H183-1</f>
        <v>45394</v>
      </c>
      <c r="H184" s="297">
        <f>I183-16</f>
        <v>45409</v>
      </c>
      <c r="I184" s="298"/>
    </row>
    <row r="185" spans="1:9" ht="15.75" customHeight="1" x14ac:dyDescent="0.25">
      <c r="A185" s="578">
        <v>2</v>
      </c>
      <c r="B185" s="587" t="s">
        <v>226</v>
      </c>
      <c r="C185" s="291">
        <f>C186-23</f>
        <v>45283</v>
      </c>
      <c r="D185" s="291">
        <f>D186-1</f>
        <v>45307</v>
      </c>
      <c r="E185" s="291">
        <f>E186-6</f>
        <v>45309</v>
      </c>
      <c r="F185" s="291">
        <f>F186-1</f>
        <v>45316</v>
      </c>
      <c r="G185" s="292">
        <f>G186-2</f>
        <v>45320</v>
      </c>
      <c r="H185" s="293">
        <f>H186-14</f>
        <v>45323</v>
      </c>
      <c r="I185" s="334">
        <v>45352</v>
      </c>
    </row>
    <row r="186" spans="1:9" ht="16.5" thickBot="1" x14ac:dyDescent="0.3">
      <c r="A186" s="579"/>
      <c r="B186" s="588"/>
      <c r="C186" s="295">
        <f>D185-1</f>
        <v>45306</v>
      </c>
      <c r="D186" s="295">
        <f>E185-1</f>
        <v>45308</v>
      </c>
      <c r="E186" s="295">
        <f>F185-1</f>
        <v>45315</v>
      </c>
      <c r="F186" s="295">
        <f>G185-3</f>
        <v>45317</v>
      </c>
      <c r="G186" s="296">
        <f>H185-1</f>
        <v>45322</v>
      </c>
      <c r="H186" s="297">
        <f>I185-15</f>
        <v>45337</v>
      </c>
      <c r="I186" s="298"/>
    </row>
    <row r="187" spans="1:9" x14ac:dyDescent="0.25">
      <c r="A187" s="582">
        <v>3</v>
      </c>
      <c r="B187" s="583" t="s">
        <v>242</v>
      </c>
      <c r="C187" s="291">
        <f>C188-13-10</f>
        <v>45648</v>
      </c>
      <c r="D187" s="291">
        <f>D188-1</f>
        <v>45672</v>
      </c>
      <c r="E187" s="291">
        <f>E188-6</f>
        <v>45674</v>
      </c>
      <c r="F187" s="291">
        <f>F188-3</f>
        <v>45681</v>
      </c>
      <c r="G187" s="292">
        <f>G188-2</f>
        <v>45685</v>
      </c>
      <c r="H187" s="293">
        <f>H188-14</f>
        <v>45688</v>
      </c>
      <c r="I187" s="334">
        <v>45717</v>
      </c>
    </row>
    <row r="188" spans="1:9" ht="16.5" thickBot="1" x14ac:dyDescent="0.3">
      <c r="A188" s="582"/>
      <c r="B188" s="583"/>
      <c r="C188" s="295">
        <f>D187-1</f>
        <v>45671</v>
      </c>
      <c r="D188" s="295">
        <f>E187-1</f>
        <v>45673</v>
      </c>
      <c r="E188" s="295">
        <f>F187-1</f>
        <v>45680</v>
      </c>
      <c r="F188" s="295">
        <f>G187-1</f>
        <v>45684</v>
      </c>
      <c r="G188" s="296">
        <f>H187-1</f>
        <v>45687</v>
      </c>
      <c r="H188" s="297">
        <f>I187-15</f>
        <v>45702</v>
      </c>
      <c r="I188" s="298"/>
    </row>
    <row r="189" spans="1:9" x14ac:dyDescent="0.25">
      <c r="A189" s="578">
        <v>4</v>
      </c>
      <c r="B189" s="580" t="s">
        <v>232</v>
      </c>
      <c r="C189" s="291">
        <f>C190-13-10</f>
        <v>45648</v>
      </c>
      <c r="D189" s="291">
        <f>D190-1</f>
        <v>45672</v>
      </c>
      <c r="E189" s="291">
        <f>E190-6</f>
        <v>45674</v>
      </c>
      <c r="F189" s="291">
        <f>F190-3</f>
        <v>45681</v>
      </c>
      <c r="G189" s="292">
        <f>G190-2</f>
        <v>45685</v>
      </c>
      <c r="H189" s="293">
        <f>H190-14</f>
        <v>45688</v>
      </c>
      <c r="I189" s="334">
        <v>45717</v>
      </c>
    </row>
    <row r="190" spans="1:9" ht="16.5" thickBot="1" x14ac:dyDescent="0.3">
      <c r="A190" s="579"/>
      <c r="B190" s="581"/>
      <c r="C190" s="295">
        <f>D189-1</f>
        <v>45671</v>
      </c>
      <c r="D190" s="295">
        <f>E189-1</f>
        <v>45673</v>
      </c>
      <c r="E190" s="295">
        <f>F189-1</f>
        <v>45680</v>
      </c>
      <c r="F190" s="295">
        <f>G189-1</f>
        <v>45684</v>
      </c>
      <c r="G190" s="296">
        <f>H189-1</f>
        <v>45687</v>
      </c>
      <c r="H190" s="297">
        <f>I189-15</f>
        <v>45702</v>
      </c>
      <c r="I190" s="298"/>
    </row>
    <row r="191" spans="1:9" x14ac:dyDescent="0.25">
      <c r="A191" s="582">
        <v>5</v>
      </c>
      <c r="B191" s="583" t="s">
        <v>243</v>
      </c>
      <c r="C191" s="291">
        <f>C192-13-10</f>
        <v>45648</v>
      </c>
      <c r="D191" s="291">
        <f>D192-1</f>
        <v>45672</v>
      </c>
      <c r="E191" s="291">
        <f>E192-6</f>
        <v>45674</v>
      </c>
      <c r="F191" s="291">
        <f>F192-3</f>
        <v>45681</v>
      </c>
      <c r="G191" s="292">
        <f>G192-2</f>
        <v>45685</v>
      </c>
      <c r="H191" s="293">
        <f>H192-14</f>
        <v>45688</v>
      </c>
      <c r="I191" s="294">
        <v>45717</v>
      </c>
    </row>
    <row r="192" spans="1:9" ht="16.5" thickBot="1" x14ac:dyDescent="0.3">
      <c r="A192" s="582"/>
      <c r="B192" s="583"/>
      <c r="C192" s="295">
        <f>D191-1</f>
        <v>45671</v>
      </c>
      <c r="D192" s="295">
        <f>E191-1</f>
        <v>45673</v>
      </c>
      <c r="E192" s="295">
        <f>F191-1</f>
        <v>45680</v>
      </c>
      <c r="F192" s="295">
        <f>G191-1</f>
        <v>45684</v>
      </c>
      <c r="G192" s="296">
        <f>H191-1</f>
        <v>45687</v>
      </c>
      <c r="H192" s="297">
        <f>I191-15</f>
        <v>45702</v>
      </c>
      <c r="I192" s="298"/>
    </row>
    <row r="193" spans="1:9" x14ac:dyDescent="0.25">
      <c r="A193" s="578">
        <v>6</v>
      </c>
      <c r="B193" s="580" t="s">
        <v>247</v>
      </c>
      <c r="C193" s="291">
        <f>C194-13</f>
        <v>45744</v>
      </c>
      <c r="D193" s="291">
        <f>D194-3</f>
        <v>45758</v>
      </c>
      <c r="E193" s="291">
        <f>E194-6</f>
        <v>45762</v>
      </c>
      <c r="F193" s="291">
        <f>F194-1</f>
        <v>45769</v>
      </c>
      <c r="G193" s="292">
        <f>G194-4</f>
        <v>45771</v>
      </c>
      <c r="H193" s="293">
        <f>H194-17</f>
        <v>45776</v>
      </c>
      <c r="I193" s="334">
        <v>45810</v>
      </c>
    </row>
    <row r="194" spans="1:9" ht="16.5" thickBot="1" x14ac:dyDescent="0.3">
      <c r="A194" s="579"/>
      <c r="B194" s="581"/>
      <c r="C194" s="295">
        <f>D193-1</f>
        <v>45757</v>
      </c>
      <c r="D194" s="295">
        <f>E193-1</f>
        <v>45761</v>
      </c>
      <c r="E194" s="295">
        <f>F193-1</f>
        <v>45768</v>
      </c>
      <c r="F194" s="295">
        <f>G193-1</f>
        <v>45770</v>
      </c>
      <c r="G194" s="296">
        <f>H193-1</f>
        <v>45775</v>
      </c>
      <c r="H194" s="297">
        <f>I193-17</f>
        <v>45793</v>
      </c>
      <c r="I194" s="298"/>
    </row>
    <row r="195" spans="1:9" x14ac:dyDescent="0.25">
      <c r="A195" s="582">
        <v>7</v>
      </c>
      <c r="B195" s="583" t="s">
        <v>244</v>
      </c>
      <c r="C195" s="291">
        <f>C196-13-10</f>
        <v>45648</v>
      </c>
      <c r="D195" s="291">
        <f>D196-1</f>
        <v>45672</v>
      </c>
      <c r="E195" s="291">
        <f>E196-6</f>
        <v>45674</v>
      </c>
      <c r="F195" s="291">
        <f>F196-3</f>
        <v>45681</v>
      </c>
      <c r="G195" s="292">
        <f>G196-2</f>
        <v>45685</v>
      </c>
      <c r="H195" s="293">
        <f>H196-14</f>
        <v>45688</v>
      </c>
      <c r="I195" s="294">
        <v>45717</v>
      </c>
    </row>
    <row r="196" spans="1:9" ht="16.5" thickBot="1" x14ac:dyDescent="0.3">
      <c r="A196" s="579"/>
      <c r="B196" s="581"/>
      <c r="C196" s="295">
        <f>D195-1</f>
        <v>45671</v>
      </c>
      <c r="D196" s="295">
        <f>E195-1</f>
        <v>45673</v>
      </c>
      <c r="E196" s="295">
        <f>F195-1</f>
        <v>45680</v>
      </c>
      <c r="F196" s="295">
        <f>G195-1</f>
        <v>45684</v>
      </c>
      <c r="G196" s="296">
        <f>H195-1</f>
        <v>45687</v>
      </c>
      <c r="H196" s="297">
        <f>I195-15</f>
        <v>45702</v>
      </c>
      <c r="I196" s="298"/>
    </row>
    <row r="197" spans="1:9" x14ac:dyDescent="0.25">
      <c r="A197" s="315"/>
      <c r="B197" s="560" t="s">
        <v>818</v>
      </c>
      <c r="C197" s="561"/>
      <c r="D197" s="316"/>
      <c r="E197" s="316"/>
      <c r="F197" s="317"/>
      <c r="G197" s="245"/>
      <c r="H197" s="318"/>
      <c r="I197" s="319"/>
    </row>
    <row r="198" spans="1:9" ht="16.5" thickBot="1" x14ac:dyDescent="0.3">
      <c r="A198" s="278"/>
      <c r="B198" s="234" t="s">
        <v>541</v>
      </c>
      <c r="C198" s="232"/>
      <c r="D198" s="232"/>
      <c r="E198" s="235"/>
      <c r="F198" s="232"/>
      <c r="G198" s="232"/>
      <c r="H198" s="236"/>
      <c r="I198" s="320"/>
    </row>
    <row r="199" spans="1:9" x14ac:dyDescent="0.25">
      <c r="A199" s="578">
        <v>1</v>
      </c>
      <c r="B199" s="589" t="s">
        <v>100</v>
      </c>
      <c r="C199" s="308"/>
      <c r="D199" s="308"/>
      <c r="E199" s="309"/>
      <c r="F199" s="308"/>
      <c r="G199" s="310"/>
      <c r="H199" s="308" t="s">
        <v>813</v>
      </c>
      <c r="I199" s="334">
        <v>45299</v>
      </c>
    </row>
    <row r="200" spans="1:9" ht="16.5" thickBot="1" x14ac:dyDescent="0.3">
      <c r="A200" s="579"/>
      <c r="B200" s="590"/>
      <c r="C200" s="312"/>
      <c r="D200" s="312"/>
      <c r="E200" s="313"/>
      <c r="F200" s="312"/>
      <c r="G200" s="314"/>
      <c r="H200" s="312" t="s">
        <v>814</v>
      </c>
      <c r="I200" s="338"/>
    </row>
    <row r="201" spans="1:9" x14ac:dyDescent="0.25">
      <c r="A201" s="578">
        <v>2</v>
      </c>
      <c r="B201" s="587" t="s">
        <v>103</v>
      </c>
      <c r="C201" s="308"/>
      <c r="D201" s="308"/>
      <c r="E201" s="309"/>
      <c r="F201" s="308"/>
      <c r="G201" s="310"/>
      <c r="H201" s="308" t="s">
        <v>813</v>
      </c>
      <c r="I201" s="334">
        <v>45306</v>
      </c>
    </row>
    <row r="202" spans="1:9" ht="16.5" thickBot="1" x14ac:dyDescent="0.3">
      <c r="A202" s="579"/>
      <c r="B202" s="588"/>
      <c r="C202" s="312"/>
      <c r="D202" s="312"/>
      <c r="E202" s="313"/>
      <c r="F202" s="312"/>
      <c r="G202" s="314"/>
      <c r="H202" s="312" t="s">
        <v>814</v>
      </c>
      <c r="I202" s="338"/>
    </row>
    <row r="203" spans="1:9" x14ac:dyDescent="0.25">
      <c r="A203" s="578">
        <v>3</v>
      </c>
      <c r="B203" s="587" t="s">
        <v>105</v>
      </c>
      <c r="C203" s="308"/>
      <c r="D203" s="308"/>
      <c r="E203" s="309"/>
      <c r="F203" s="308"/>
      <c r="G203" s="310"/>
      <c r="H203" s="308" t="s">
        <v>813</v>
      </c>
      <c r="I203" s="334">
        <v>45320</v>
      </c>
    </row>
    <row r="204" spans="1:9" ht="16.5" thickBot="1" x14ac:dyDescent="0.3">
      <c r="A204" s="579"/>
      <c r="B204" s="588"/>
      <c r="C204" s="312"/>
      <c r="D204" s="312"/>
      <c r="E204" s="313"/>
      <c r="F204" s="312"/>
      <c r="G204" s="314"/>
      <c r="H204" s="312" t="s">
        <v>814</v>
      </c>
      <c r="I204" s="338"/>
    </row>
    <row r="205" spans="1:9" x14ac:dyDescent="0.25">
      <c r="A205" s="578">
        <v>4</v>
      </c>
      <c r="B205" s="587" t="s">
        <v>812</v>
      </c>
      <c r="C205" s="308"/>
      <c r="D205" s="308"/>
      <c r="E205" s="309"/>
      <c r="F205" s="308"/>
      <c r="G205" s="310"/>
      <c r="H205" s="308" t="s">
        <v>813</v>
      </c>
      <c r="I205" s="334">
        <v>45369</v>
      </c>
    </row>
    <row r="206" spans="1:9" ht="16.5" thickBot="1" x14ac:dyDescent="0.3">
      <c r="A206" s="579"/>
      <c r="B206" s="588"/>
      <c r="C206" s="312"/>
      <c r="D206" s="312"/>
      <c r="E206" s="313"/>
      <c r="F206" s="312"/>
      <c r="G206" s="314"/>
      <c r="H206" s="312" t="s">
        <v>814</v>
      </c>
      <c r="I206" s="338"/>
    </row>
    <row r="207" spans="1:9" ht="78.75" x14ac:dyDescent="0.25">
      <c r="A207" s="154">
        <v>5</v>
      </c>
      <c r="B207" s="307" t="s">
        <v>783</v>
      </c>
      <c r="C207" s="308"/>
      <c r="D207" s="308"/>
      <c r="E207" s="309"/>
      <c r="F207" s="308"/>
      <c r="G207" s="310"/>
      <c r="H207" s="345" t="s">
        <v>813</v>
      </c>
      <c r="I207" s="334">
        <v>45334</v>
      </c>
    </row>
    <row r="208" spans="1:9" ht="32.25" thickBot="1" x14ac:dyDescent="0.3">
      <c r="A208" s="159">
        <v>6</v>
      </c>
      <c r="B208" s="311" t="s">
        <v>784</v>
      </c>
      <c r="C208" s="312"/>
      <c r="D208" s="312"/>
      <c r="E208" s="313"/>
      <c r="F208" s="312"/>
      <c r="G208" s="314"/>
      <c r="H208" s="346" t="s">
        <v>814</v>
      </c>
      <c r="I208" s="338">
        <v>45397</v>
      </c>
    </row>
    <row r="209" spans="1:9" ht="47.25" x14ac:dyDescent="0.25">
      <c r="A209" s="154">
        <v>7</v>
      </c>
      <c r="B209" s="299" t="s">
        <v>811</v>
      </c>
      <c r="C209" s="300">
        <f>C210-13</f>
        <v>45365</v>
      </c>
      <c r="D209" s="300">
        <f>D210-1</f>
        <v>45379</v>
      </c>
      <c r="E209" s="300">
        <f>E210-6</f>
        <v>45383</v>
      </c>
      <c r="F209" s="300">
        <f>F210-1</f>
        <v>45390</v>
      </c>
      <c r="G209" s="301">
        <f>G210-2</f>
        <v>45392</v>
      </c>
      <c r="H209" s="302">
        <f>H210-14</f>
        <v>45396</v>
      </c>
      <c r="I209" s="334">
        <v>45425</v>
      </c>
    </row>
    <row r="210" spans="1:9" ht="48" thickBot="1" x14ac:dyDescent="0.3">
      <c r="A210" s="159">
        <v>8</v>
      </c>
      <c r="B210" s="303" t="s">
        <v>786</v>
      </c>
      <c r="C210" s="304">
        <f>D209-1</f>
        <v>45378</v>
      </c>
      <c r="D210" s="304">
        <f>E209-3</f>
        <v>45380</v>
      </c>
      <c r="E210" s="304">
        <f>F209-1</f>
        <v>45389</v>
      </c>
      <c r="F210" s="304">
        <f>G209-1</f>
        <v>45391</v>
      </c>
      <c r="G210" s="305">
        <f>H209-2</f>
        <v>45394</v>
      </c>
      <c r="H210" s="306">
        <f>I209-15</f>
        <v>45410</v>
      </c>
      <c r="I210" s="338"/>
    </row>
    <row r="211" spans="1:9" x14ac:dyDescent="0.25">
      <c r="A211" s="578">
        <v>9</v>
      </c>
      <c r="B211" s="584" t="s">
        <v>135</v>
      </c>
      <c r="C211" s="291">
        <f>C212-13</f>
        <v>45548</v>
      </c>
      <c r="D211" s="291">
        <f>D212-3</f>
        <v>45562</v>
      </c>
      <c r="E211" s="291">
        <f>E212-6</f>
        <v>45566</v>
      </c>
      <c r="F211" s="291">
        <f>F212-1</f>
        <v>45573</v>
      </c>
      <c r="G211" s="292">
        <f>G212-2</f>
        <v>45575</v>
      </c>
      <c r="H211" s="293">
        <f>H212-14</f>
        <v>45578</v>
      </c>
      <c r="I211" s="334">
        <v>45607</v>
      </c>
    </row>
    <row r="212" spans="1:9" ht="16.5" thickBot="1" x14ac:dyDescent="0.3">
      <c r="A212" s="579"/>
      <c r="B212" s="585"/>
      <c r="C212" s="295">
        <f>D211-1</f>
        <v>45561</v>
      </c>
      <c r="D212" s="295">
        <f>E211-1</f>
        <v>45565</v>
      </c>
      <c r="E212" s="295">
        <f>F211-1</f>
        <v>45572</v>
      </c>
      <c r="F212" s="295">
        <f>G211-1</f>
        <v>45574</v>
      </c>
      <c r="G212" s="296">
        <f>H211-1</f>
        <v>45577</v>
      </c>
      <c r="H212" s="297">
        <f>I211-15</f>
        <v>45592</v>
      </c>
      <c r="I212" s="338"/>
    </row>
    <row r="213" spans="1:9" x14ac:dyDescent="0.25">
      <c r="A213" s="578">
        <v>10</v>
      </c>
      <c r="B213" s="584" t="s">
        <v>137</v>
      </c>
      <c r="C213" s="291">
        <f t="shared" ref="C213" si="156">C214-13</f>
        <v>45568</v>
      </c>
      <c r="D213" s="291">
        <f t="shared" ref="D213" si="157">D214-1</f>
        <v>45582</v>
      </c>
      <c r="E213" s="291">
        <f t="shared" ref="E213" si="158">E214-6</f>
        <v>45586</v>
      </c>
      <c r="F213" s="291">
        <f t="shared" ref="F213" si="159">F214-1</f>
        <v>45593</v>
      </c>
      <c r="G213" s="292">
        <f t="shared" ref="G213" si="160">G214-2</f>
        <v>45595</v>
      </c>
      <c r="H213" s="293">
        <f t="shared" ref="H213" si="161">H214-14</f>
        <v>45598</v>
      </c>
      <c r="I213" s="334">
        <v>45627</v>
      </c>
    </row>
    <row r="214" spans="1:9" ht="16.5" thickBot="1" x14ac:dyDescent="0.3">
      <c r="A214" s="579"/>
      <c r="B214" s="585"/>
      <c r="C214" s="295">
        <f t="shared" ref="C214" si="162">D213-1</f>
        <v>45581</v>
      </c>
      <c r="D214" s="295">
        <f>E213-3</f>
        <v>45583</v>
      </c>
      <c r="E214" s="295">
        <f t="shared" ref="E214" si="163">F213-1</f>
        <v>45592</v>
      </c>
      <c r="F214" s="295">
        <f t="shared" ref="F214" si="164">G213-1</f>
        <v>45594</v>
      </c>
      <c r="G214" s="296">
        <f t="shared" ref="G214" si="165">H213-1</f>
        <v>45597</v>
      </c>
      <c r="H214" s="297">
        <f t="shared" ref="H214" si="166">I213-15</f>
        <v>45612</v>
      </c>
      <c r="I214" s="338"/>
    </row>
    <row r="215" spans="1:9" x14ac:dyDescent="0.25">
      <c r="A215" s="582">
        <v>11</v>
      </c>
      <c r="B215" s="586" t="s">
        <v>139</v>
      </c>
      <c r="C215" s="291">
        <f t="shared" ref="C215" si="167">C216-13</f>
        <v>45568</v>
      </c>
      <c r="D215" s="291">
        <f t="shared" ref="D215" si="168">D216-1</f>
        <v>45582</v>
      </c>
      <c r="E215" s="291">
        <f t="shared" ref="E215" si="169">E216-6</f>
        <v>45586</v>
      </c>
      <c r="F215" s="291">
        <f t="shared" ref="F215" si="170">F216-1</f>
        <v>45593</v>
      </c>
      <c r="G215" s="292">
        <f t="shared" ref="G215" si="171">G216-2</f>
        <v>45595</v>
      </c>
      <c r="H215" s="293">
        <f t="shared" ref="H215" si="172">H216-14</f>
        <v>45598</v>
      </c>
      <c r="I215" s="347">
        <v>45627</v>
      </c>
    </row>
    <row r="216" spans="1:9" ht="16.5" thickBot="1" x14ac:dyDescent="0.3">
      <c r="A216" s="582"/>
      <c r="B216" s="586"/>
      <c r="C216" s="295">
        <f t="shared" ref="C216" si="173">D215-1</f>
        <v>45581</v>
      </c>
      <c r="D216" s="295">
        <f>E215-3</f>
        <v>45583</v>
      </c>
      <c r="E216" s="295">
        <f t="shared" ref="E216" si="174">F215-1</f>
        <v>45592</v>
      </c>
      <c r="F216" s="295">
        <f t="shared" ref="F216" si="175">G215-1</f>
        <v>45594</v>
      </c>
      <c r="G216" s="296">
        <f t="shared" ref="G216" si="176">H215-1</f>
        <v>45597</v>
      </c>
      <c r="H216" s="297">
        <f t="shared" ref="H216" si="177">I215-15</f>
        <v>45612</v>
      </c>
      <c r="I216" s="347"/>
    </row>
    <row r="217" spans="1:9" x14ac:dyDescent="0.25">
      <c r="A217" s="578">
        <v>12</v>
      </c>
      <c r="B217" s="584" t="s">
        <v>141</v>
      </c>
      <c r="C217" s="291">
        <f>C218-13</f>
        <v>45744</v>
      </c>
      <c r="D217" s="291">
        <f>D218-3</f>
        <v>45758</v>
      </c>
      <c r="E217" s="291">
        <f>E218-6</f>
        <v>45762</v>
      </c>
      <c r="F217" s="291">
        <f>F218-1</f>
        <v>45769</v>
      </c>
      <c r="G217" s="292">
        <f>G218-4</f>
        <v>45771</v>
      </c>
      <c r="H217" s="293">
        <f>H218-17</f>
        <v>45776</v>
      </c>
      <c r="I217" s="334">
        <v>45810</v>
      </c>
    </row>
    <row r="218" spans="1:9" ht="16.5" thickBot="1" x14ac:dyDescent="0.3">
      <c r="A218" s="579"/>
      <c r="B218" s="585"/>
      <c r="C218" s="295">
        <f>D217-1</f>
        <v>45757</v>
      </c>
      <c r="D218" s="295">
        <f>E217-1</f>
        <v>45761</v>
      </c>
      <c r="E218" s="295">
        <f>F217-1</f>
        <v>45768</v>
      </c>
      <c r="F218" s="295">
        <f>G217-1</f>
        <v>45770</v>
      </c>
      <c r="G218" s="296">
        <f>H217-1</f>
        <v>45775</v>
      </c>
      <c r="H218" s="297">
        <f>I217-17</f>
        <v>45793</v>
      </c>
      <c r="I218" s="338"/>
    </row>
    <row r="219" spans="1:9" x14ac:dyDescent="0.25">
      <c r="A219" s="582">
        <v>13</v>
      </c>
      <c r="B219" s="586" t="s">
        <v>143</v>
      </c>
      <c r="C219" s="288">
        <f>C220-13</f>
        <v>45597</v>
      </c>
      <c r="D219" s="288">
        <f>D220-3</f>
        <v>45611</v>
      </c>
      <c r="E219" s="288">
        <f>E220-6</f>
        <v>45615</v>
      </c>
      <c r="F219" s="288">
        <f>F220-1</f>
        <v>45622</v>
      </c>
      <c r="G219" s="289">
        <f>G220-4</f>
        <v>45624</v>
      </c>
      <c r="H219" s="290">
        <f>H220-14</f>
        <v>45629</v>
      </c>
      <c r="I219" s="347">
        <v>45658</v>
      </c>
    </row>
    <row r="220" spans="1:9" ht="16.5" thickBot="1" x14ac:dyDescent="0.3">
      <c r="A220" s="582"/>
      <c r="B220" s="586"/>
      <c r="C220" s="288">
        <f>D219-1</f>
        <v>45610</v>
      </c>
      <c r="D220" s="288">
        <f>E219-1</f>
        <v>45614</v>
      </c>
      <c r="E220" s="288">
        <f>F219-1</f>
        <v>45621</v>
      </c>
      <c r="F220" s="288">
        <f>G219-1</f>
        <v>45623</v>
      </c>
      <c r="G220" s="289">
        <f>H219-1</f>
        <v>45628</v>
      </c>
      <c r="H220" s="290">
        <f>I219-15</f>
        <v>45643</v>
      </c>
      <c r="I220" s="347"/>
    </row>
    <row r="221" spans="1:9" x14ac:dyDescent="0.25">
      <c r="A221" s="578">
        <v>14</v>
      </c>
      <c r="B221" s="584" t="s">
        <v>145</v>
      </c>
      <c r="C221" s="291">
        <f>C222-13</f>
        <v>45484</v>
      </c>
      <c r="D221" s="291">
        <f>D222-1</f>
        <v>45498</v>
      </c>
      <c r="E221" s="291">
        <f>E222-6</f>
        <v>45502</v>
      </c>
      <c r="F221" s="291">
        <f>F222-1</f>
        <v>45509</v>
      </c>
      <c r="G221" s="292">
        <f>G222-2</f>
        <v>45511</v>
      </c>
      <c r="H221" s="293">
        <f>H222-15</f>
        <v>45514</v>
      </c>
      <c r="I221" s="334">
        <v>45544</v>
      </c>
    </row>
    <row r="222" spans="1:9" ht="16.5" thickBot="1" x14ac:dyDescent="0.3">
      <c r="A222" s="579"/>
      <c r="B222" s="585"/>
      <c r="C222" s="295">
        <f>D221-1</f>
        <v>45497</v>
      </c>
      <c r="D222" s="295">
        <f>E221-3</f>
        <v>45499</v>
      </c>
      <c r="E222" s="295">
        <f>F221-1</f>
        <v>45508</v>
      </c>
      <c r="F222" s="295">
        <f>G221-1</f>
        <v>45510</v>
      </c>
      <c r="G222" s="296">
        <f>H221-1</f>
        <v>45513</v>
      </c>
      <c r="H222" s="297">
        <f>I221-15</f>
        <v>45529</v>
      </c>
      <c r="I222" s="338"/>
    </row>
    <row r="223" spans="1:9" x14ac:dyDescent="0.25">
      <c r="A223" s="582">
        <v>15</v>
      </c>
      <c r="B223" s="586" t="s">
        <v>149</v>
      </c>
      <c r="C223" s="291">
        <f>C224-13-6</f>
        <v>45440</v>
      </c>
      <c r="D223" s="291">
        <f>D224-1</f>
        <v>45460</v>
      </c>
      <c r="E223" s="291">
        <f>E224-6</f>
        <v>45462</v>
      </c>
      <c r="F223" s="291">
        <f>F224-1</f>
        <v>45469</v>
      </c>
      <c r="G223" s="292">
        <f>G224-2</f>
        <v>45473</v>
      </c>
      <c r="H223" s="293">
        <f>H224-14</f>
        <v>45476</v>
      </c>
      <c r="I223" s="347">
        <v>45505</v>
      </c>
    </row>
    <row r="224" spans="1:9" ht="16.5" thickBot="1" x14ac:dyDescent="0.3">
      <c r="A224" s="582"/>
      <c r="B224" s="586"/>
      <c r="C224" s="295">
        <f>D223-1</f>
        <v>45459</v>
      </c>
      <c r="D224" s="295">
        <f>E223-1</f>
        <v>45461</v>
      </c>
      <c r="E224" s="295">
        <f>F223-1</f>
        <v>45468</v>
      </c>
      <c r="F224" s="295">
        <f>G223-3</f>
        <v>45470</v>
      </c>
      <c r="G224" s="296">
        <f>H223-1</f>
        <v>45475</v>
      </c>
      <c r="H224" s="297">
        <f>I223-15</f>
        <v>45490</v>
      </c>
      <c r="I224" s="347"/>
    </row>
    <row r="225" spans="1:9" x14ac:dyDescent="0.25">
      <c r="A225" s="578">
        <v>16</v>
      </c>
      <c r="B225" s="584" t="s">
        <v>151</v>
      </c>
      <c r="C225" s="291">
        <f>C226-13</f>
        <v>45385</v>
      </c>
      <c r="D225" s="291">
        <f>D226-1</f>
        <v>45399</v>
      </c>
      <c r="E225" s="291">
        <f>E226-6</f>
        <v>45401</v>
      </c>
      <c r="F225" s="291">
        <f>F226-1</f>
        <v>45408</v>
      </c>
      <c r="G225" s="292">
        <f>G226-2</f>
        <v>45414</v>
      </c>
      <c r="H225" s="293">
        <f>H226-14</f>
        <v>45417</v>
      </c>
      <c r="I225" s="334">
        <v>45446</v>
      </c>
    </row>
    <row r="226" spans="1:9" ht="16.5" thickBot="1" x14ac:dyDescent="0.3">
      <c r="A226" s="579"/>
      <c r="B226" s="585"/>
      <c r="C226" s="295">
        <f>D225-1</f>
        <v>45398</v>
      </c>
      <c r="D226" s="295">
        <f>E225-1</f>
        <v>45400</v>
      </c>
      <c r="E226" s="295">
        <f>F225-1</f>
        <v>45407</v>
      </c>
      <c r="F226" s="295">
        <f>G225-5</f>
        <v>45409</v>
      </c>
      <c r="G226" s="296">
        <f>H225-1</f>
        <v>45416</v>
      </c>
      <c r="H226" s="297">
        <f>I225-15</f>
        <v>45431</v>
      </c>
      <c r="I226" s="338"/>
    </row>
    <row r="227" spans="1:9" x14ac:dyDescent="0.25">
      <c r="A227" s="578">
        <v>17</v>
      </c>
      <c r="B227" s="580" t="s">
        <v>175</v>
      </c>
      <c r="C227" s="291">
        <f>C228-13</f>
        <v>45385</v>
      </c>
      <c r="D227" s="291">
        <f>D228-1</f>
        <v>45399</v>
      </c>
      <c r="E227" s="291">
        <f>E228-6</f>
        <v>45401</v>
      </c>
      <c r="F227" s="291">
        <f>F228-1</f>
        <v>45408</v>
      </c>
      <c r="G227" s="292">
        <f>G228-2</f>
        <v>45414</v>
      </c>
      <c r="H227" s="293">
        <f>H228-14</f>
        <v>45417</v>
      </c>
      <c r="I227" s="334">
        <v>45446</v>
      </c>
    </row>
    <row r="228" spans="1:9" ht="16.5" thickBot="1" x14ac:dyDescent="0.3">
      <c r="A228" s="579"/>
      <c r="B228" s="581"/>
      <c r="C228" s="295">
        <f>D227-1</f>
        <v>45398</v>
      </c>
      <c r="D228" s="295">
        <f>E227-1</f>
        <v>45400</v>
      </c>
      <c r="E228" s="295">
        <f>F227-1</f>
        <v>45407</v>
      </c>
      <c r="F228" s="295">
        <f>G227-5</f>
        <v>45409</v>
      </c>
      <c r="G228" s="296">
        <f>H227-1</f>
        <v>45416</v>
      </c>
      <c r="H228" s="297">
        <f>I227-15</f>
        <v>45431</v>
      </c>
      <c r="I228" s="338"/>
    </row>
    <row r="229" spans="1:9" ht="16.5" thickBot="1" x14ac:dyDescent="0.3">
      <c r="A229" s="322"/>
      <c r="B229" s="323" t="s">
        <v>540</v>
      </c>
      <c r="C229" s="324"/>
      <c r="D229" s="324"/>
      <c r="E229" s="324"/>
      <c r="F229" s="288"/>
      <c r="G229" s="325"/>
      <c r="H229" s="326"/>
      <c r="I229" s="349"/>
    </row>
    <row r="230" spans="1:9" x14ac:dyDescent="0.25">
      <c r="A230" s="578">
        <v>1</v>
      </c>
      <c r="B230" s="580" t="s">
        <v>216</v>
      </c>
      <c r="C230" s="291">
        <f t="shared" ref="C230" si="178">C231-13</f>
        <v>45354</v>
      </c>
      <c r="D230" s="291">
        <f t="shared" ref="D230" si="179">D231-1</f>
        <v>45368</v>
      </c>
      <c r="E230" s="291">
        <f t="shared" ref="E230" si="180">E231-6</f>
        <v>45370</v>
      </c>
      <c r="F230" s="291">
        <f t="shared" ref="F230" si="181">F231-1</f>
        <v>45377</v>
      </c>
      <c r="G230" s="292">
        <f>G231-4</f>
        <v>45379</v>
      </c>
      <c r="H230" s="293">
        <f t="shared" ref="H230" si="182">H231-14</f>
        <v>45384</v>
      </c>
      <c r="I230" s="334">
        <v>45413</v>
      </c>
    </row>
    <row r="231" spans="1:9" ht="16.5" thickBot="1" x14ac:dyDescent="0.3">
      <c r="A231" s="579"/>
      <c r="B231" s="581"/>
      <c r="C231" s="295">
        <f t="shared" ref="C231" si="183">D230-1</f>
        <v>45367</v>
      </c>
      <c r="D231" s="295">
        <f t="shared" ref="D231" si="184">E230-1</f>
        <v>45369</v>
      </c>
      <c r="E231" s="295">
        <f t="shared" ref="E231" si="185">F230-1</f>
        <v>45376</v>
      </c>
      <c r="F231" s="295">
        <f t="shared" ref="F231" si="186">G230-1</f>
        <v>45378</v>
      </c>
      <c r="G231" s="296">
        <f t="shared" ref="G231" si="187">H230-1</f>
        <v>45383</v>
      </c>
      <c r="H231" s="297">
        <f t="shared" ref="H231" si="188">I230-15</f>
        <v>45398</v>
      </c>
      <c r="I231" s="338"/>
    </row>
    <row r="232" spans="1:9" x14ac:dyDescent="0.25">
      <c r="A232" s="578">
        <v>2</v>
      </c>
      <c r="B232" s="587" t="s">
        <v>226</v>
      </c>
      <c r="C232" s="291">
        <f>C233-13</f>
        <v>45338</v>
      </c>
      <c r="D232" s="291">
        <f>D233-3</f>
        <v>45352</v>
      </c>
      <c r="E232" s="291">
        <f>E233-6</f>
        <v>45356</v>
      </c>
      <c r="F232" s="291">
        <f>F233-1</f>
        <v>45363</v>
      </c>
      <c r="G232" s="292">
        <f>G233-2</f>
        <v>45365</v>
      </c>
      <c r="H232" s="293">
        <f>H233-14</f>
        <v>45368</v>
      </c>
      <c r="I232" s="334">
        <v>45397</v>
      </c>
    </row>
    <row r="233" spans="1:9" ht="16.5" thickBot="1" x14ac:dyDescent="0.3">
      <c r="A233" s="579"/>
      <c r="B233" s="588"/>
      <c r="C233" s="295">
        <f>D232-1</f>
        <v>45351</v>
      </c>
      <c r="D233" s="295">
        <f>E232-1</f>
        <v>45355</v>
      </c>
      <c r="E233" s="295">
        <f>F232-1</f>
        <v>45362</v>
      </c>
      <c r="F233" s="295">
        <f>G232-1</f>
        <v>45364</v>
      </c>
      <c r="G233" s="296">
        <f>H232-1</f>
        <v>45367</v>
      </c>
      <c r="H233" s="297">
        <f>I232-15</f>
        <v>45382</v>
      </c>
      <c r="I233" s="338"/>
    </row>
    <row r="234" spans="1:9" x14ac:dyDescent="0.25">
      <c r="A234" s="582">
        <v>3</v>
      </c>
      <c r="B234" s="583" t="s">
        <v>242</v>
      </c>
      <c r="C234" s="291">
        <f t="shared" ref="C234" si="189">C235-13</f>
        <v>45568</v>
      </c>
      <c r="D234" s="291">
        <f t="shared" ref="D234" si="190">D235-1</f>
        <v>45582</v>
      </c>
      <c r="E234" s="291">
        <f t="shared" ref="E234" si="191">E235-6</f>
        <v>45586</v>
      </c>
      <c r="F234" s="291">
        <f t="shared" ref="F234" si="192">F235-1</f>
        <v>45593</v>
      </c>
      <c r="G234" s="292">
        <f t="shared" ref="G234" si="193">G235-2</f>
        <v>45595</v>
      </c>
      <c r="H234" s="293">
        <f t="shared" ref="H234" si="194">H235-14</f>
        <v>45598</v>
      </c>
      <c r="I234" s="334">
        <v>45627</v>
      </c>
    </row>
    <row r="235" spans="1:9" ht="16.5" thickBot="1" x14ac:dyDescent="0.3">
      <c r="A235" s="582"/>
      <c r="B235" s="583"/>
      <c r="C235" s="295">
        <f t="shared" ref="C235" si="195">D234-1</f>
        <v>45581</v>
      </c>
      <c r="D235" s="295">
        <f>E234-3</f>
        <v>45583</v>
      </c>
      <c r="E235" s="295">
        <f t="shared" ref="E235" si="196">F234-1</f>
        <v>45592</v>
      </c>
      <c r="F235" s="295">
        <f t="shared" ref="F235" si="197">G234-1</f>
        <v>45594</v>
      </c>
      <c r="G235" s="296">
        <f t="shared" ref="G235" si="198">H234-1</f>
        <v>45597</v>
      </c>
      <c r="H235" s="297">
        <f t="shared" ref="H235" si="199">I234-15</f>
        <v>45612</v>
      </c>
      <c r="I235" s="338"/>
    </row>
    <row r="236" spans="1:9" x14ac:dyDescent="0.25">
      <c r="A236" s="578">
        <v>4</v>
      </c>
      <c r="B236" s="580" t="s">
        <v>232</v>
      </c>
      <c r="C236" s="291">
        <f>C237-13</f>
        <v>45435</v>
      </c>
      <c r="D236" s="291">
        <f>D237-1</f>
        <v>45449</v>
      </c>
      <c r="E236" s="291">
        <f>E237-6</f>
        <v>45453</v>
      </c>
      <c r="F236" s="291">
        <f>F237-1</f>
        <v>45460</v>
      </c>
      <c r="G236" s="292">
        <f>G237-2</f>
        <v>45462</v>
      </c>
      <c r="H236" s="293">
        <f>H237-14</f>
        <v>45466</v>
      </c>
      <c r="I236" s="334">
        <v>45495</v>
      </c>
    </row>
    <row r="237" spans="1:9" ht="16.5" thickBot="1" x14ac:dyDescent="0.3">
      <c r="A237" s="579"/>
      <c r="B237" s="581"/>
      <c r="C237" s="295">
        <f>D236-1</f>
        <v>45448</v>
      </c>
      <c r="D237" s="295">
        <f>E236-3</f>
        <v>45450</v>
      </c>
      <c r="E237" s="295">
        <f>F236-1</f>
        <v>45459</v>
      </c>
      <c r="F237" s="295">
        <f>G236-1</f>
        <v>45461</v>
      </c>
      <c r="G237" s="296">
        <f>H236-2</f>
        <v>45464</v>
      </c>
      <c r="H237" s="297">
        <f>I236-15</f>
        <v>45480</v>
      </c>
      <c r="I237" s="338"/>
    </row>
    <row r="238" spans="1:9" x14ac:dyDescent="0.25">
      <c r="A238" s="582">
        <v>5</v>
      </c>
      <c r="B238" s="583" t="s">
        <v>243</v>
      </c>
      <c r="C238" s="291">
        <f t="shared" ref="C238" si="200">C239-13</f>
        <v>45568</v>
      </c>
      <c r="D238" s="291">
        <f t="shared" ref="D238" si="201">D239-1</f>
        <v>45582</v>
      </c>
      <c r="E238" s="291">
        <f t="shared" ref="E238" si="202">E239-6</f>
        <v>45586</v>
      </c>
      <c r="F238" s="291">
        <f t="shared" ref="F238" si="203">F239-1</f>
        <v>45593</v>
      </c>
      <c r="G238" s="292">
        <f t="shared" ref="G238" si="204">G239-2</f>
        <v>45595</v>
      </c>
      <c r="H238" s="293">
        <f t="shared" ref="H238" si="205">H239-14</f>
        <v>45598</v>
      </c>
      <c r="I238" s="334">
        <v>45627</v>
      </c>
    </row>
    <row r="239" spans="1:9" ht="16.5" thickBot="1" x14ac:dyDescent="0.3">
      <c r="A239" s="582"/>
      <c r="B239" s="583"/>
      <c r="C239" s="295">
        <f t="shared" ref="C239" si="206">D238-1</f>
        <v>45581</v>
      </c>
      <c r="D239" s="295">
        <f>E238-3</f>
        <v>45583</v>
      </c>
      <c r="E239" s="295">
        <f t="shared" ref="E239" si="207">F238-1</f>
        <v>45592</v>
      </c>
      <c r="F239" s="295">
        <f t="shared" ref="F239" si="208">G238-1</f>
        <v>45594</v>
      </c>
      <c r="G239" s="296">
        <f t="shared" ref="G239" si="209">H238-1</f>
        <v>45597</v>
      </c>
      <c r="H239" s="297">
        <f t="shared" ref="H239" si="210">I238-15</f>
        <v>45612</v>
      </c>
      <c r="I239" s="338"/>
    </row>
    <row r="240" spans="1:9" x14ac:dyDescent="0.25">
      <c r="A240" s="578">
        <v>6</v>
      </c>
      <c r="B240" s="580" t="s">
        <v>247</v>
      </c>
      <c r="C240" s="291">
        <f>C241-13</f>
        <v>45498</v>
      </c>
      <c r="D240" s="291">
        <f>D241-1</f>
        <v>45512</v>
      </c>
      <c r="E240" s="291">
        <f>E241-6</f>
        <v>45516</v>
      </c>
      <c r="F240" s="291">
        <f>F241-1</f>
        <v>45523</v>
      </c>
      <c r="G240" s="292">
        <f>G241-2</f>
        <v>45525</v>
      </c>
      <c r="H240" s="293">
        <f>H241-14</f>
        <v>45529</v>
      </c>
      <c r="I240" s="334">
        <v>45558</v>
      </c>
    </row>
    <row r="241" spans="1:15" ht="16.5" thickBot="1" x14ac:dyDescent="0.3">
      <c r="A241" s="579"/>
      <c r="B241" s="581"/>
      <c r="C241" s="295">
        <f>D240-1</f>
        <v>45511</v>
      </c>
      <c r="D241" s="295">
        <f>E240-3</f>
        <v>45513</v>
      </c>
      <c r="E241" s="295">
        <f>F240-1</f>
        <v>45522</v>
      </c>
      <c r="F241" s="295">
        <f>G240-1</f>
        <v>45524</v>
      </c>
      <c r="G241" s="296">
        <f>H240-2</f>
        <v>45527</v>
      </c>
      <c r="H241" s="297">
        <f>I240-15</f>
        <v>45543</v>
      </c>
      <c r="I241" s="338"/>
    </row>
    <row r="242" spans="1:15" x14ac:dyDescent="0.25">
      <c r="A242" s="582">
        <v>7</v>
      </c>
      <c r="B242" s="583" t="s">
        <v>244</v>
      </c>
      <c r="C242" s="291">
        <f t="shared" ref="C242" si="211">C243-13</f>
        <v>45568</v>
      </c>
      <c r="D242" s="291">
        <f t="shared" ref="D242" si="212">D243-1</f>
        <v>45582</v>
      </c>
      <c r="E242" s="291">
        <f t="shared" ref="E242" si="213">E243-6</f>
        <v>45586</v>
      </c>
      <c r="F242" s="291">
        <f t="shared" ref="F242" si="214">F243-1</f>
        <v>45593</v>
      </c>
      <c r="G242" s="292">
        <f t="shared" ref="G242" si="215">G243-2</f>
        <v>45595</v>
      </c>
      <c r="H242" s="293">
        <f t="shared" ref="H242" si="216">H243-14</f>
        <v>45598</v>
      </c>
      <c r="I242" s="334">
        <v>45627</v>
      </c>
    </row>
    <row r="243" spans="1:15" ht="16.5" thickBot="1" x14ac:dyDescent="0.3">
      <c r="A243" s="579"/>
      <c r="B243" s="581"/>
      <c r="C243" s="295">
        <f t="shared" ref="C243" si="217">D242-1</f>
        <v>45581</v>
      </c>
      <c r="D243" s="295">
        <f>E242-3</f>
        <v>45583</v>
      </c>
      <c r="E243" s="295">
        <f t="shared" ref="E243" si="218">F242-1</f>
        <v>45592</v>
      </c>
      <c r="F243" s="295">
        <f t="shared" ref="F243" si="219">G242-1</f>
        <v>45594</v>
      </c>
      <c r="G243" s="296">
        <f t="shared" ref="G243" si="220">H242-1</f>
        <v>45597</v>
      </c>
      <c r="H243" s="297">
        <f t="shared" ref="H243" si="221">I242-15</f>
        <v>45612</v>
      </c>
      <c r="I243" s="338"/>
    </row>
    <row r="244" spans="1:15" x14ac:dyDescent="0.25">
      <c r="A244" s="315"/>
      <c r="B244" s="560" t="s">
        <v>819</v>
      </c>
      <c r="C244" s="561"/>
      <c r="D244" s="316"/>
      <c r="E244" s="316"/>
      <c r="F244" s="317"/>
      <c r="G244" s="245"/>
      <c r="H244" s="318"/>
      <c r="I244" s="319"/>
    </row>
    <row r="245" spans="1:15" ht="16.5" thickBot="1" x14ac:dyDescent="0.3">
      <c r="A245" s="278"/>
      <c r="B245" s="234" t="s">
        <v>541</v>
      </c>
      <c r="C245" s="232"/>
      <c r="D245" s="232"/>
      <c r="E245" s="235"/>
      <c r="F245" s="232"/>
      <c r="G245" s="232"/>
      <c r="H245" s="236"/>
      <c r="I245" s="320"/>
    </row>
    <row r="246" spans="1:15" x14ac:dyDescent="0.25">
      <c r="A246" s="578">
        <v>1</v>
      </c>
      <c r="B246" s="589" t="s">
        <v>100</v>
      </c>
      <c r="C246" s="308"/>
      <c r="D246" s="308"/>
      <c r="E246" s="309"/>
      <c r="F246" s="308"/>
      <c r="G246" s="310"/>
      <c r="H246" s="308" t="s">
        <v>813</v>
      </c>
      <c r="I246" s="334">
        <v>45323</v>
      </c>
    </row>
    <row r="247" spans="1:15" ht="16.5" thickBot="1" x14ac:dyDescent="0.3">
      <c r="A247" s="579"/>
      <c r="B247" s="590"/>
      <c r="C247" s="312"/>
      <c r="D247" s="312"/>
      <c r="E247" s="313"/>
      <c r="F247" s="312"/>
      <c r="G247" s="314"/>
      <c r="H247" s="312" t="s">
        <v>814</v>
      </c>
      <c r="I247" s="338"/>
    </row>
    <row r="248" spans="1:15" x14ac:dyDescent="0.25">
      <c r="A248" s="578">
        <v>2</v>
      </c>
      <c r="B248" s="587" t="s">
        <v>103</v>
      </c>
      <c r="C248" s="308"/>
      <c r="D248" s="308"/>
      <c r="E248" s="309"/>
      <c r="F248" s="308"/>
      <c r="G248" s="310"/>
      <c r="H248" s="308" t="s">
        <v>813</v>
      </c>
      <c r="I248" s="334">
        <v>45327</v>
      </c>
    </row>
    <row r="249" spans="1:15" ht="16.5" thickBot="1" x14ac:dyDescent="0.3">
      <c r="A249" s="579"/>
      <c r="B249" s="588"/>
      <c r="C249" s="312"/>
      <c r="D249" s="312"/>
      <c r="E249" s="313"/>
      <c r="F249" s="312"/>
      <c r="G249" s="314"/>
      <c r="H249" s="312" t="s">
        <v>814</v>
      </c>
      <c r="I249" s="338"/>
    </row>
    <row r="250" spans="1:15" x14ac:dyDescent="0.25">
      <c r="A250" s="578">
        <v>3</v>
      </c>
      <c r="B250" s="587" t="s">
        <v>105</v>
      </c>
      <c r="C250" s="308"/>
      <c r="D250" s="308"/>
      <c r="E250" s="309"/>
      <c r="F250" s="308"/>
      <c r="G250" s="310"/>
      <c r="H250" s="308" t="s">
        <v>813</v>
      </c>
      <c r="I250" s="334">
        <v>45341</v>
      </c>
    </row>
    <row r="251" spans="1:15" ht="16.5" thickBot="1" x14ac:dyDescent="0.3">
      <c r="A251" s="579"/>
      <c r="B251" s="588"/>
      <c r="C251" s="312"/>
      <c r="D251" s="312"/>
      <c r="E251" s="313"/>
      <c r="F251" s="312"/>
      <c r="G251" s="314"/>
      <c r="H251" s="312" t="s">
        <v>814</v>
      </c>
      <c r="I251" s="338"/>
    </row>
    <row r="252" spans="1:15" ht="15.75" customHeight="1" x14ac:dyDescent="0.25">
      <c r="A252" s="578">
        <v>4</v>
      </c>
      <c r="B252" s="587" t="s">
        <v>812</v>
      </c>
      <c r="C252" s="300">
        <f>C253-13</f>
        <v>45379</v>
      </c>
      <c r="D252" s="300">
        <f>D253-1</f>
        <v>45393</v>
      </c>
      <c r="E252" s="300">
        <f>E253-6</f>
        <v>45397</v>
      </c>
      <c r="F252" s="300">
        <f>F253-1</f>
        <v>45404</v>
      </c>
      <c r="G252" s="301">
        <f>G253-2</f>
        <v>45406</v>
      </c>
      <c r="H252" s="350">
        <f>H253-14</f>
        <v>45410</v>
      </c>
      <c r="I252" s="334">
        <v>45439</v>
      </c>
    </row>
    <row r="253" spans="1:15" ht="16.5" thickBot="1" x14ac:dyDescent="0.3">
      <c r="A253" s="579"/>
      <c r="B253" s="588"/>
      <c r="C253" s="304">
        <f>D252-1</f>
        <v>45392</v>
      </c>
      <c r="D253" s="304">
        <f>E252-3</f>
        <v>45394</v>
      </c>
      <c r="E253" s="304">
        <f>F252-1</f>
        <v>45403</v>
      </c>
      <c r="F253" s="304">
        <f>G252-1</f>
        <v>45405</v>
      </c>
      <c r="G253" s="305">
        <f>H252-2</f>
        <v>45408</v>
      </c>
      <c r="H253" s="306">
        <f>I252-15</f>
        <v>45424</v>
      </c>
      <c r="I253" s="338"/>
    </row>
    <row r="254" spans="1:15" ht="78.75" x14ac:dyDescent="0.25">
      <c r="A254" s="154">
        <v>5</v>
      </c>
      <c r="B254" s="307" t="s">
        <v>783</v>
      </c>
      <c r="C254" s="308"/>
      <c r="D254" s="308"/>
      <c r="E254" s="309"/>
      <c r="F254" s="308"/>
      <c r="G254" s="310"/>
      <c r="H254" s="345" t="s">
        <v>813</v>
      </c>
      <c r="I254" s="334">
        <v>45352</v>
      </c>
    </row>
    <row r="255" spans="1:15" ht="44.25" customHeight="1" thickBot="1" x14ac:dyDescent="0.3">
      <c r="A255" s="159">
        <v>6</v>
      </c>
      <c r="B255" s="311" t="s">
        <v>784</v>
      </c>
      <c r="C255" s="312"/>
      <c r="D255" s="312"/>
      <c r="E255" s="313"/>
      <c r="F255" s="312"/>
      <c r="G255" s="314"/>
      <c r="H255" s="346" t="s">
        <v>814</v>
      </c>
      <c r="I255" s="338">
        <v>45474</v>
      </c>
    </row>
    <row r="256" spans="1:15" ht="54" customHeight="1" x14ac:dyDescent="0.25">
      <c r="A256" s="154">
        <v>7</v>
      </c>
      <c r="B256" s="299" t="s">
        <v>811</v>
      </c>
      <c r="C256" s="300">
        <f>C257-13</f>
        <v>45505</v>
      </c>
      <c r="D256" s="300">
        <f>D257-1</f>
        <v>45519</v>
      </c>
      <c r="E256" s="300">
        <f>E257-6</f>
        <v>45523</v>
      </c>
      <c r="F256" s="300">
        <f>F257-1</f>
        <v>45530</v>
      </c>
      <c r="G256" s="301">
        <f>G257-2</f>
        <v>45532</v>
      </c>
      <c r="H256" s="350">
        <f>H257-14</f>
        <v>45537</v>
      </c>
      <c r="I256" s="334">
        <v>45566</v>
      </c>
      <c r="L256" s="287"/>
      <c r="M256" s="287"/>
      <c r="N256" s="287"/>
      <c r="O256" s="287"/>
    </row>
    <row r="257" spans="1:15" ht="50.25" customHeight="1" thickBot="1" x14ac:dyDescent="0.3">
      <c r="A257" s="159">
        <v>8</v>
      </c>
      <c r="B257" s="303" t="s">
        <v>786</v>
      </c>
      <c r="C257" s="304">
        <f>D256-1</f>
        <v>45518</v>
      </c>
      <c r="D257" s="304">
        <f>E256-3</f>
        <v>45520</v>
      </c>
      <c r="E257" s="304">
        <f>F256-1</f>
        <v>45529</v>
      </c>
      <c r="F257" s="304">
        <f>G256-1</f>
        <v>45531</v>
      </c>
      <c r="G257" s="305">
        <f>H256-3</f>
        <v>45534</v>
      </c>
      <c r="H257" s="306">
        <f>I256-15</f>
        <v>45551</v>
      </c>
      <c r="I257" s="338"/>
      <c r="L257" s="287"/>
      <c r="M257" s="287"/>
      <c r="N257" s="287"/>
      <c r="O257" s="287"/>
    </row>
    <row r="258" spans="1:15" x14ac:dyDescent="0.25">
      <c r="A258" s="578">
        <v>9</v>
      </c>
      <c r="B258" s="584" t="s">
        <v>135</v>
      </c>
      <c r="C258" s="291">
        <f t="shared" ref="C258:C262" si="222">C259-13</f>
        <v>45721</v>
      </c>
      <c r="D258" s="291">
        <f t="shared" ref="D258:D262" si="223">D259-1</f>
        <v>45735</v>
      </c>
      <c r="E258" s="291">
        <f t="shared" ref="E258:E262" si="224">E259-6</f>
        <v>45737</v>
      </c>
      <c r="F258" s="291">
        <f>F259-3</f>
        <v>45744</v>
      </c>
      <c r="G258" s="292">
        <f t="shared" ref="G258:G262" si="225">G259-2</f>
        <v>45748</v>
      </c>
      <c r="H258" s="293">
        <f t="shared" ref="H258:H262" si="226">H259-14</f>
        <v>45751</v>
      </c>
      <c r="I258" s="334">
        <v>45780</v>
      </c>
      <c r="L258" s="287"/>
      <c r="M258" s="287"/>
      <c r="N258" s="287"/>
      <c r="O258" s="287"/>
    </row>
    <row r="259" spans="1:15" ht="16.5" thickBot="1" x14ac:dyDescent="0.3">
      <c r="A259" s="579"/>
      <c r="B259" s="585"/>
      <c r="C259" s="295">
        <f t="shared" ref="C259:G259" si="227">D258-1</f>
        <v>45734</v>
      </c>
      <c r="D259" s="295">
        <f t="shared" si="227"/>
        <v>45736</v>
      </c>
      <c r="E259" s="295">
        <f t="shared" si="227"/>
        <v>45743</v>
      </c>
      <c r="F259" s="295">
        <f t="shared" si="227"/>
        <v>45747</v>
      </c>
      <c r="G259" s="296">
        <f t="shared" si="227"/>
        <v>45750</v>
      </c>
      <c r="H259" s="297">
        <f t="shared" ref="H259" si="228">I258-15</f>
        <v>45765</v>
      </c>
      <c r="I259" s="338"/>
      <c r="L259" s="287"/>
      <c r="M259" s="287"/>
      <c r="N259" s="287"/>
      <c r="O259" s="287"/>
    </row>
    <row r="260" spans="1:15" x14ac:dyDescent="0.25">
      <c r="A260" s="578">
        <v>10</v>
      </c>
      <c r="B260" s="584" t="s">
        <v>137</v>
      </c>
      <c r="C260" s="291">
        <f t="shared" si="222"/>
        <v>45721</v>
      </c>
      <c r="D260" s="291">
        <f t="shared" si="223"/>
        <v>45735</v>
      </c>
      <c r="E260" s="291">
        <f t="shared" si="224"/>
        <v>45737</v>
      </c>
      <c r="F260" s="291">
        <f>F261-3</f>
        <v>45744</v>
      </c>
      <c r="G260" s="292">
        <f t="shared" si="225"/>
        <v>45748</v>
      </c>
      <c r="H260" s="293">
        <f t="shared" si="226"/>
        <v>45751</v>
      </c>
      <c r="I260" s="334">
        <v>45780</v>
      </c>
      <c r="L260" s="287"/>
      <c r="M260" s="287"/>
      <c r="N260" s="287"/>
      <c r="O260" s="287"/>
    </row>
    <row r="261" spans="1:15" ht="16.5" thickBot="1" x14ac:dyDescent="0.3">
      <c r="A261" s="579"/>
      <c r="B261" s="585"/>
      <c r="C261" s="295">
        <f t="shared" ref="C261" si="229">D260-1</f>
        <v>45734</v>
      </c>
      <c r="D261" s="295">
        <f t="shared" ref="D261" si="230">E260-1</f>
        <v>45736</v>
      </c>
      <c r="E261" s="295">
        <f t="shared" ref="E261" si="231">F260-1</f>
        <v>45743</v>
      </c>
      <c r="F261" s="295">
        <f t="shared" ref="F261" si="232">G260-1</f>
        <v>45747</v>
      </c>
      <c r="G261" s="296">
        <f t="shared" ref="G261" si="233">H260-1</f>
        <v>45750</v>
      </c>
      <c r="H261" s="297">
        <f t="shared" ref="H261" si="234">I260-15</f>
        <v>45765</v>
      </c>
      <c r="I261" s="338"/>
      <c r="L261" s="287"/>
      <c r="M261" s="287"/>
      <c r="N261" s="287"/>
      <c r="O261" s="287"/>
    </row>
    <row r="262" spans="1:15" x14ac:dyDescent="0.25">
      <c r="A262" s="582">
        <v>11</v>
      </c>
      <c r="B262" s="586" t="s">
        <v>139</v>
      </c>
      <c r="C262" s="291">
        <f t="shared" si="222"/>
        <v>45721</v>
      </c>
      <c r="D262" s="291">
        <f t="shared" si="223"/>
        <v>45735</v>
      </c>
      <c r="E262" s="291">
        <f t="shared" si="224"/>
        <v>45737</v>
      </c>
      <c r="F262" s="291">
        <f>F263-3</f>
        <v>45744</v>
      </c>
      <c r="G262" s="292">
        <f t="shared" si="225"/>
        <v>45748</v>
      </c>
      <c r="H262" s="293">
        <f t="shared" si="226"/>
        <v>45751</v>
      </c>
      <c r="I262" s="347">
        <v>45780</v>
      </c>
    </row>
    <row r="263" spans="1:15" ht="16.5" thickBot="1" x14ac:dyDescent="0.3">
      <c r="A263" s="582"/>
      <c r="B263" s="586"/>
      <c r="C263" s="295">
        <f t="shared" ref="C263" si="235">D262-1</f>
        <v>45734</v>
      </c>
      <c r="D263" s="295">
        <f t="shared" ref="D263" si="236">E262-1</f>
        <v>45736</v>
      </c>
      <c r="E263" s="295">
        <f t="shared" ref="E263" si="237">F262-1</f>
        <v>45743</v>
      </c>
      <c r="F263" s="295">
        <f t="shared" ref="F263" si="238">G262-1</f>
        <v>45747</v>
      </c>
      <c r="G263" s="296">
        <f t="shared" ref="G263" si="239">H262-1</f>
        <v>45750</v>
      </c>
      <c r="H263" s="297">
        <f t="shared" ref="H263" si="240">I262-15</f>
        <v>45765</v>
      </c>
      <c r="I263" s="347"/>
    </row>
    <row r="264" spans="1:15" x14ac:dyDescent="0.25">
      <c r="A264" s="578">
        <v>13</v>
      </c>
      <c r="B264" s="584" t="s">
        <v>143</v>
      </c>
      <c r="C264" s="291">
        <f>C265-13</f>
        <v>45744</v>
      </c>
      <c r="D264" s="291">
        <f>D265-3</f>
        <v>45758</v>
      </c>
      <c r="E264" s="291">
        <f>E265-6</f>
        <v>45762</v>
      </c>
      <c r="F264" s="291">
        <f>F265-1</f>
        <v>45769</v>
      </c>
      <c r="G264" s="292">
        <f>G265-4</f>
        <v>45771</v>
      </c>
      <c r="H264" s="293">
        <f>H265-17</f>
        <v>45776</v>
      </c>
      <c r="I264" s="334">
        <v>45810</v>
      </c>
    </row>
    <row r="265" spans="1:15" ht="16.5" thickBot="1" x14ac:dyDescent="0.3">
      <c r="A265" s="579"/>
      <c r="B265" s="585"/>
      <c r="C265" s="295">
        <f>D264-1</f>
        <v>45757</v>
      </c>
      <c r="D265" s="295">
        <f>E264-1</f>
        <v>45761</v>
      </c>
      <c r="E265" s="295">
        <f>F264-1</f>
        <v>45768</v>
      </c>
      <c r="F265" s="295">
        <f>G264-1</f>
        <v>45770</v>
      </c>
      <c r="G265" s="296">
        <f>H264-1</f>
        <v>45775</v>
      </c>
      <c r="H265" s="297">
        <f>I264-17</f>
        <v>45793</v>
      </c>
      <c r="I265" s="338"/>
    </row>
    <row r="266" spans="1:15" x14ac:dyDescent="0.25">
      <c r="A266" s="578">
        <v>14</v>
      </c>
      <c r="B266" s="584" t="s">
        <v>145</v>
      </c>
      <c r="C266" s="291">
        <f>C267-13</f>
        <v>45538</v>
      </c>
      <c r="D266" s="291">
        <f>D267-3</f>
        <v>45552</v>
      </c>
      <c r="E266" s="291">
        <f>E267-6</f>
        <v>45556</v>
      </c>
      <c r="F266" s="291">
        <f>F267-1</f>
        <v>45563</v>
      </c>
      <c r="G266" s="292">
        <f>G267-2</f>
        <v>45565</v>
      </c>
      <c r="H266" s="293">
        <f>H267-14</f>
        <v>45568</v>
      </c>
      <c r="I266" s="334">
        <v>45597</v>
      </c>
    </row>
    <row r="267" spans="1:15" ht="16.5" thickBot="1" x14ac:dyDescent="0.3">
      <c r="A267" s="579"/>
      <c r="B267" s="585"/>
      <c r="C267" s="295">
        <f>D266-1</f>
        <v>45551</v>
      </c>
      <c r="D267" s="295">
        <f>E266-1</f>
        <v>45555</v>
      </c>
      <c r="E267" s="295">
        <f>F266-1</f>
        <v>45562</v>
      </c>
      <c r="F267" s="295">
        <f>G266-1</f>
        <v>45564</v>
      </c>
      <c r="G267" s="296">
        <f>H266-1</f>
        <v>45567</v>
      </c>
      <c r="H267" s="297">
        <f>I266-15</f>
        <v>45582</v>
      </c>
      <c r="I267" s="338"/>
    </row>
    <row r="268" spans="1:15" x14ac:dyDescent="0.25">
      <c r="A268" s="582">
        <v>15</v>
      </c>
      <c r="B268" s="586" t="s">
        <v>149</v>
      </c>
      <c r="C268" s="291">
        <f>C269-13-6</f>
        <v>45805</v>
      </c>
      <c r="D268" s="291">
        <f>D269-1</f>
        <v>45825</v>
      </c>
      <c r="E268" s="291">
        <f>E269-6</f>
        <v>45827</v>
      </c>
      <c r="F268" s="291">
        <f>F269-1</f>
        <v>45834</v>
      </c>
      <c r="G268" s="292">
        <f>G269-2</f>
        <v>45838</v>
      </c>
      <c r="H268" s="293">
        <f>H269-14</f>
        <v>45841</v>
      </c>
      <c r="I268" s="347">
        <v>45870</v>
      </c>
    </row>
    <row r="269" spans="1:15" ht="16.5" thickBot="1" x14ac:dyDescent="0.3">
      <c r="A269" s="582"/>
      <c r="B269" s="586"/>
      <c r="C269" s="295">
        <f>D268-1</f>
        <v>45824</v>
      </c>
      <c r="D269" s="295">
        <f>E268-1</f>
        <v>45826</v>
      </c>
      <c r="E269" s="295">
        <f>F268-1</f>
        <v>45833</v>
      </c>
      <c r="F269" s="295">
        <f>G268-3</f>
        <v>45835</v>
      </c>
      <c r="G269" s="296">
        <f>H268-1</f>
        <v>45840</v>
      </c>
      <c r="H269" s="297">
        <f>I268-15</f>
        <v>45855</v>
      </c>
      <c r="I269" s="347"/>
    </row>
    <row r="270" spans="1:15" x14ac:dyDescent="0.25">
      <c r="A270" s="578">
        <v>16</v>
      </c>
      <c r="B270" s="584" t="s">
        <v>807</v>
      </c>
      <c r="C270" s="291">
        <f t="shared" ref="C270" si="241">C271-13</f>
        <v>45721</v>
      </c>
      <c r="D270" s="291">
        <f t="shared" ref="D270" si="242">D271-1</f>
        <v>45735</v>
      </c>
      <c r="E270" s="291">
        <f t="shared" ref="E270" si="243">E271-6</f>
        <v>45737</v>
      </c>
      <c r="F270" s="291">
        <f>F271-3</f>
        <v>45744</v>
      </c>
      <c r="G270" s="292">
        <f t="shared" ref="G270" si="244">G271-2</f>
        <v>45748</v>
      </c>
      <c r="H270" s="293">
        <f t="shared" ref="H270" si="245">H271-14</f>
        <v>45751</v>
      </c>
      <c r="I270" s="334">
        <v>45780</v>
      </c>
    </row>
    <row r="271" spans="1:15" ht="16.5" thickBot="1" x14ac:dyDescent="0.3">
      <c r="A271" s="579"/>
      <c r="B271" s="585"/>
      <c r="C271" s="295">
        <f t="shared" ref="C271" si="246">D270-1</f>
        <v>45734</v>
      </c>
      <c r="D271" s="295">
        <f t="shared" ref="D271" si="247">E270-1</f>
        <v>45736</v>
      </c>
      <c r="E271" s="295">
        <f t="shared" ref="E271" si="248">F270-1</f>
        <v>45743</v>
      </c>
      <c r="F271" s="295">
        <f t="shared" ref="F271" si="249">G270-1</f>
        <v>45747</v>
      </c>
      <c r="G271" s="296">
        <f t="shared" ref="G271" si="250">H270-1</f>
        <v>45750</v>
      </c>
      <c r="H271" s="297">
        <f t="shared" ref="H271" si="251">I270-15</f>
        <v>45765</v>
      </c>
      <c r="I271" s="338"/>
    </row>
    <row r="272" spans="1:15" x14ac:dyDescent="0.25">
      <c r="A272" s="578">
        <v>17</v>
      </c>
      <c r="B272" s="580" t="s">
        <v>175</v>
      </c>
      <c r="C272" s="291">
        <f t="shared" ref="C272" si="252">C273-13</f>
        <v>45455</v>
      </c>
      <c r="D272" s="291">
        <f t="shared" ref="D272" si="253">D273-1</f>
        <v>45469</v>
      </c>
      <c r="E272" s="291">
        <f t="shared" ref="E272" si="254">E273-6</f>
        <v>45473</v>
      </c>
      <c r="F272" s="291">
        <f t="shared" ref="F272" si="255">F273-1</f>
        <v>45480</v>
      </c>
      <c r="G272" s="292">
        <f t="shared" ref="G272" si="256">G273-2</f>
        <v>45482</v>
      </c>
      <c r="H272" s="293">
        <f t="shared" ref="H272" si="257">H273-14</f>
        <v>45487</v>
      </c>
      <c r="I272" s="334">
        <v>45516</v>
      </c>
    </row>
    <row r="273" spans="1:9" ht="16.5" thickBot="1" x14ac:dyDescent="0.3">
      <c r="A273" s="579"/>
      <c r="B273" s="581"/>
      <c r="C273" s="295">
        <f t="shared" ref="C273" si="258">D272-1</f>
        <v>45468</v>
      </c>
      <c r="D273" s="295">
        <f>E272-3</f>
        <v>45470</v>
      </c>
      <c r="E273" s="295">
        <f t="shared" ref="E273" si="259">F272-1</f>
        <v>45479</v>
      </c>
      <c r="F273" s="295">
        <f t="shared" ref="F273" si="260">G272-1</f>
        <v>45481</v>
      </c>
      <c r="G273" s="296">
        <f>H272-3</f>
        <v>45484</v>
      </c>
      <c r="H273" s="297">
        <f t="shared" ref="H273" si="261">I272-15</f>
        <v>45501</v>
      </c>
      <c r="I273" s="338"/>
    </row>
    <row r="274" spans="1:9" ht="16.5" thickBot="1" x14ac:dyDescent="0.3">
      <c r="A274" s="322"/>
      <c r="B274" s="323" t="s">
        <v>540</v>
      </c>
      <c r="C274" s="324"/>
      <c r="D274" s="324"/>
      <c r="E274" s="324"/>
      <c r="F274" s="288"/>
      <c r="G274" s="325"/>
      <c r="H274" s="326"/>
      <c r="I274" s="349"/>
    </row>
    <row r="275" spans="1:9" x14ac:dyDescent="0.25">
      <c r="A275" s="578">
        <v>3</v>
      </c>
      <c r="B275" s="580" t="s">
        <v>242</v>
      </c>
      <c r="C275" s="291">
        <v>45505</v>
      </c>
      <c r="D275" s="291">
        <v>45519</v>
      </c>
      <c r="E275" s="291">
        <v>45523</v>
      </c>
      <c r="F275" s="291">
        <v>45530</v>
      </c>
      <c r="G275" s="292">
        <v>45532</v>
      </c>
      <c r="H275" s="293">
        <v>45537</v>
      </c>
      <c r="I275" s="334">
        <v>45566</v>
      </c>
    </row>
    <row r="276" spans="1:9" ht="16.5" thickBot="1" x14ac:dyDescent="0.3">
      <c r="A276" s="579"/>
      <c r="B276" s="581"/>
      <c r="C276" s="295">
        <v>45518</v>
      </c>
      <c r="D276" s="295">
        <v>45520</v>
      </c>
      <c r="E276" s="295">
        <v>45529</v>
      </c>
      <c r="F276" s="295">
        <v>45531</v>
      </c>
      <c r="G276" s="296">
        <v>45534</v>
      </c>
      <c r="H276" s="297">
        <v>45551</v>
      </c>
      <c r="I276" s="338"/>
    </row>
    <row r="277" spans="1:9" x14ac:dyDescent="0.25">
      <c r="A277" s="578">
        <v>4</v>
      </c>
      <c r="B277" s="580" t="s">
        <v>820</v>
      </c>
      <c r="C277" s="291">
        <f t="shared" ref="C277" si="262">C278-13</f>
        <v>45707</v>
      </c>
      <c r="D277" s="291">
        <f t="shared" ref="D277" si="263">D278-1</f>
        <v>45721</v>
      </c>
      <c r="E277" s="291">
        <f t="shared" ref="E277" si="264">E278-6</f>
        <v>45726</v>
      </c>
      <c r="F277" s="291">
        <f t="shared" ref="F277" si="265">F278-1</f>
        <v>45733</v>
      </c>
      <c r="G277" s="292">
        <f t="shared" ref="G277" si="266">G278-2</f>
        <v>45735</v>
      </c>
      <c r="H277" s="293">
        <f t="shared" ref="H277" si="267">H278-14</f>
        <v>45739</v>
      </c>
      <c r="I277" s="334">
        <v>45768</v>
      </c>
    </row>
    <row r="278" spans="1:9" ht="16.5" thickBot="1" x14ac:dyDescent="0.3">
      <c r="A278" s="579"/>
      <c r="B278" s="581"/>
      <c r="C278" s="295">
        <f t="shared" ref="C278:F278" si="268">D277-1</f>
        <v>45720</v>
      </c>
      <c r="D278" s="295">
        <f>E277-4</f>
        <v>45722</v>
      </c>
      <c r="E278" s="295">
        <f t="shared" si="268"/>
        <v>45732</v>
      </c>
      <c r="F278" s="295">
        <f t="shared" si="268"/>
        <v>45734</v>
      </c>
      <c r="G278" s="296">
        <f>H277-2</f>
        <v>45737</v>
      </c>
      <c r="H278" s="297">
        <f t="shared" ref="H278" si="269">I277-15</f>
        <v>45753</v>
      </c>
      <c r="I278" s="338"/>
    </row>
    <row r="279" spans="1:9" x14ac:dyDescent="0.25">
      <c r="A279" s="578">
        <v>5</v>
      </c>
      <c r="B279" s="580" t="s">
        <v>243</v>
      </c>
      <c r="C279" s="291">
        <f>C280-13</f>
        <v>45538</v>
      </c>
      <c r="D279" s="291">
        <f>D280-3</f>
        <v>45552</v>
      </c>
      <c r="E279" s="291">
        <f>E280-6</f>
        <v>45556</v>
      </c>
      <c r="F279" s="291">
        <f>F280-1</f>
        <v>45563</v>
      </c>
      <c r="G279" s="292">
        <f>G280-2</f>
        <v>45565</v>
      </c>
      <c r="H279" s="293">
        <f>H280-14</f>
        <v>45568</v>
      </c>
      <c r="I279" s="334">
        <v>45597</v>
      </c>
    </row>
    <row r="280" spans="1:9" ht="16.5" thickBot="1" x14ac:dyDescent="0.3">
      <c r="A280" s="579"/>
      <c r="B280" s="581"/>
      <c r="C280" s="295">
        <f>D279-1</f>
        <v>45551</v>
      </c>
      <c r="D280" s="295">
        <f>E279-1</f>
        <v>45555</v>
      </c>
      <c r="E280" s="295">
        <f>F279-1</f>
        <v>45562</v>
      </c>
      <c r="F280" s="295">
        <f>G279-1</f>
        <v>45564</v>
      </c>
      <c r="G280" s="296">
        <f>H279-1</f>
        <v>45567</v>
      </c>
      <c r="H280" s="297">
        <f>I279-15</f>
        <v>45582</v>
      </c>
      <c r="I280" s="338"/>
    </row>
    <row r="281" spans="1:9" x14ac:dyDescent="0.25">
      <c r="A281" s="582">
        <v>7</v>
      </c>
      <c r="B281" s="583" t="s">
        <v>244</v>
      </c>
      <c r="C281" s="291">
        <f>C282-13</f>
        <v>45538</v>
      </c>
      <c r="D281" s="291">
        <f>D282-3</f>
        <v>45552</v>
      </c>
      <c r="E281" s="291">
        <f>E282-6</f>
        <v>45556</v>
      </c>
      <c r="F281" s="291">
        <f>F282-1</f>
        <v>45563</v>
      </c>
      <c r="G281" s="292">
        <f>G282-2</f>
        <v>45565</v>
      </c>
      <c r="H281" s="293">
        <f>H282-14</f>
        <v>45568</v>
      </c>
      <c r="I281" s="347">
        <v>45597</v>
      </c>
    </row>
    <row r="282" spans="1:9" ht="16.5" thickBot="1" x14ac:dyDescent="0.3">
      <c r="A282" s="579"/>
      <c r="B282" s="581"/>
      <c r="C282" s="295">
        <f>D281-1</f>
        <v>45551</v>
      </c>
      <c r="D282" s="295">
        <f>E281-1</f>
        <v>45555</v>
      </c>
      <c r="E282" s="295">
        <f>F281-1</f>
        <v>45562</v>
      </c>
      <c r="F282" s="295">
        <f>G281-1</f>
        <v>45564</v>
      </c>
      <c r="G282" s="296">
        <f>H281-1</f>
        <v>45567</v>
      </c>
      <c r="H282" s="297">
        <f>I281-15</f>
        <v>45582</v>
      </c>
      <c r="I282" s="338"/>
    </row>
    <row r="283" spans="1:9" x14ac:dyDescent="0.25">
      <c r="A283" s="315"/>
      <c r="B283" s="560" t="s">
        <v>821</v>
      </c>
      <c r="C283" s="561"/>
      <c r="D283" s="316"/>
      <c r="E283" s="316"/>
      <c r="F283" s="317"/>
      <c r="G283" s="245"/>
      <c r="H283" s="318"/>
      <c r="I283" s="319"/>
    </row>
    <row r="284" spans="1:9" ht="16.5" thickBot="1" x14ac:dyDescent="0.3">
      <c r="A284" s="278"/>
      <c r="B284" s="234" t="s">
        <v>541</v>
      </c>
      <c r="C284" s="232"/>
      <c r="D284" s="232"/>
      <c r="E284" s="235"/>
      <c r="F284" s="232"/>
      <c r="G284" s="232"/>
      <c r="H284" s="236"/>
      <c r="I284" s="320"/>
    </row>
    <row r="285" spans="1:9" x14ac:dyDescent="0.25">
      <c r="A285" s="578">
        <v>1</v>
      </c>
      <c r="B285" s="589" t="s">
        <v>100</v>
      </c>
      <c r="C285" s="308"/>
      <c r="D285" s="308"/>
      <c r="E285" s="309"/>
      <c r="F285" s="308"/>
      <c r="G285" s="310"/>
      <c r="H285" s="308" t="s">
        <v>813</v>
      </c>
      <c r="I285" s="334">
        <v>45313</v>
      </c>
    </row>
    <row r="286" spans="1:9" ht="16.5" thickBot="1" x14ac:dyDescent="0.3">
      <c r="A286" s="579"/>
      <c r="B286" s="590"/>
      <c r="C286" s="312"/>
      <c r="D286" s="312"/>
      <c r="E286" s="313"/>
      <c r="F286" s="312"/>
      <c r="G286" s="314"/>
      <c r="H286" s="312" t="s">
        <v>814</v>
      </c>
      <c r="I286" s="338"/>
    </row>
    <row r="287" spans="1:9" x14ac:dyDescent="0.25">
      <c r="A287" s="578">
        <v>2</v>
      </c>
      <c r="B287" s="587" t="s">
        <v>103</v>
      </c>
      <c r="C287" s="308"/>
      <c r="D287" s="308"/>
      <c r="E287" s="309"/>
      <c r="F287" s="308"/>
      <c r="G287" s="310"/>
      <c r="H287" s="308" t="s">
        <v>813</v>
      </c>
      <c r="I287" s="334">
        <v>45320</v>
      </c>
    </row>
    <row r="288" spans="1:9" ht="16.5" thickBot="1" x14ac:dyDescent="0.3">
      <c r="A288" s="579"/>
      <c r="B288" s="588"/>
      <c r="C288" s="312"/>
      <c r="D288" s="312"/>
      <c r="E288" s="313"/>
      <c r="F288" s="312"/>
      <c r="G288" s="314"/>
      <c r="H288" s="312" t="s">
        <v>814</v>
      </c>
      <c r="I288" s="338"/>
    </row>
    <row r="289" spans="1:15" x14ac:dyDescent="0.25">
      <c r="A289" s="578">
        <v>3</v>
      </c>
      <c r="B289" s="587" t="s">
        <v>105</v>
      </c>
      <c r="C289" s="308"/>
      <c r="D289" s="308"/>
      <c r="E289" s="309"/>
      <c r="F289" s="308"/>
      <c r="G289" s="310"/>
      <c r="H289" s="308" t="s">
        <v>813</v>
      </c>
      <c r="I289" s="334">
        <v>45327</v>
      </c>
    </row>
    <row r="290" spans="1:15" ht="16.5" thickBot="1" x14ac:dyDescent="0.3">
      <c r="A290" s="579"/>
      <c r="B290" s="588"/>
      <c r="C290" s="312"/>
      <c r="D290" s="312"/>
      <c r="E290" s="313"/>
      <c r="F290" s="312"/>
      <c r="G290" s="314"/>
      <c r="H290" s="312" t="s">
        <v>814</v>
      </c>
      <c r="I290" s="338"/>
    </row>
    <row r="291" spans="1:15" ht="15.75" customHeight="1" x14ac:dyDescent="0.25">
      <c r="A291" s="578">
        <v>4</v>
      </c>
      <c r="B291" s="587" t="s">
        <v>812</v>
      </c>
      <c r="C291" s="300">
        <f>C292-13</f>
        <v>45379</v>
      </c>
      <c r="D291" s="300">
        <f>D292-1</f>
        <v>45393</v>
      </c>
      <c r="E291" s="300">
        <f>E292-6</f>
        <v>45397</v>
      </c>
      <c r="F291" s="300">
        <f>F292-1</f>
        <v>45404</v>
      </c>
      <c r="G291" s="301">
        <f>G292-2</f>
        <v>45406</v>
      </c>
      <c r="H291" s="350">
        <f>H292-14</f>
        <v>45410</v>
      </c>
      <c r="I291" s="334">
        <v>45439</v>
      </c>
    </row>
    <row r="292" spans="1:15" ht="16.5" thickBot="1" x14ac:dyDescent="0.3">
      <c r="A292" s="579"/>
      <c r="B292" s="588"/>
      <c r="C292" s="304">
        <f>D291-1</f>
        <v>45392</v>
      </c>
      <c r="D292" s="304">
        <f>E291-3</f>
        <v>45394</v>
      </c>
      <c r="E292" s="304">
        <f>F291-1</f>
        <v>45403</v>
      </c>
      <c r="F292" s="304">
        <f>G291-1</f>
        <v>45405</v>
      </c>
      <c r="G292" s="305">
        <f>H291-2</f>
        <v>45408</v>
      </c>
      <c r="H292" s="306">
        <f>I291-15</f>
        <v>45424</v>
      </c>
      <c r="I292" s="338"/>
    </row>
    <row r="293" spans="1:15" ht="78.75" x14ac:dyDescent="0.25">
      <c r="A293" s="154">
        <v>5</v>
      </c>
      <c r="B293" s="307" t="s">
        <v>783</v>
      </c>
      <c r="C293" s="308"/>
      <c r="D293" s="308"/>
      <c r="E293" s="309"/>
      <c r="F293" s="308"/>
      <c r="G293" s="310"/>
      <c r="H293" s="345" t="s">
        <v>813</v>
      </c>
      <c r="I293" s="334">
        <v>45348</v>
      </c>
    </row>
    <row r="294" spans="1:15" ht="44.25" customHeight="1" thickBot="1" x14ac:dyDescent="0.3">
      <c r="A294" s="159">
        <v>6</v>
      </c>
      <c r="B294" s="311" t="s">
        <v>784</v>
      </c>
      <c r="C294" s="312"/>
      <c r="D294" s="312"/>
      <c r="E294" s="313"/>
      <c r="F294" s="312"/>
      <c r="G294" s="314"/>
      <c r="H294" s="346" t="s">
        <v>814</v>
      </c>
      <c r="I294" s="338">
        <v>45411</v>
      </c>
    </row>
    <row r="295" spans="1:15" ht="54" customHeight="1" x14ac:dyDescent="0.25">
      <c r="A295" s="154">
        <v>7</v>
      </c>
      <c r="B295" s="299" t="s">
        <v>811</v>
      </c>
      <c r="C295" s="300">
        <f>C296-13</f>
        <v>45642</v>
      </c>
      <c r="D295" s="300">
        <f>D296-1</f>
        <v>45656</v>
      </c>
      <c r="E295" s="300">
        <f>E296-6</f>
        <v>45671</v>
      </c>
      <c r="F295" s="300">
        <f>F296-1</f>
        <v>45678</v>
      </c>
      <c r="G295" s="301">
        <f>G296-4</f>
        <v>45680</v>
      </c>
      <c r="H295" s="350">
        <f>H296-14</f>
        <v>45687</v>
      </c>
      <c r="I295" s="334">
        <v>45716</v>
      </c>
      <c r="L295" s="287"/>
      <c r="M295" s="287"/>
      <c r="N295" s="287"/>
      <c r="O295" s="287"/>
    </row>
    <row r="296" spans="1:15" ht="50.25" customHeight="1" thickBot="1" x14ac:dyDescent="0.3">
      <c r="A296" s="159">
        <v>8</v>
      </c>
      <c r="B296" s="303" t="s">
        <v>786</v>
      </c>
      <c r="C296" s="304">
        <f>D295-1</f>
        <v>45655</v>
      </c>
      <c r="D296" s="304">
        <f>E295-3-11</f>
        <v>45657</v>
      </c>
      <c r="E296" s="304">
        <f>F295-1</f>
        <v>45677</v>
      </c>
      <c r="F296" s="304">
        <f>G295-1</f>
        <v>45679</v>
      </c>
      <c r="G296" s="305">
        <f>H295-3</f>
        <v>45684</v>
      </c>
      <c r="H296" s="306">
        <f>I295-15</f>
        <v>45701</v>
      </c>
      <c r="I296" s="338"/>
      <c r="L296" s="287"/>
      <c r="M296" s="287"/>
      <c r="N296" s="287"/>
      <c r="O296" s="287"/>
    </row>
    <row r="297" spans="1:15" x14ac:dyDescent="0.25">
      <c r="A297" s="578">
        <v>9</v>
      </c>
      <c r="B297" s="584" t="s">
        <v>135</v>
      </c>
      <c r="C297" s="291">
        <f t="shared" ref="C297:C301" si="270">C298-13</f>
        <v>45574</v>
      </c>
      <c r="D297" s="291">
        <f t="shared" ref="D297:D301" si="271">D298-1</f>
        <v>45588</v>
      </c>
      <c r="E297" s="291">
        <f t="shared" ref="E297:E301" si="272">E298-6</f>
        <v>45590</v>
      </c>
      <c r="F297" s="291">
        <f>F298-4</f>
        <v>45597</v>
      </c>
      <c r="G297" s="292">
        <f t="shared" ref="G297:G301" si="273">G298-2</f>
        <v>45602</v>
      </c>
      <c r="H297" s="293">
        <f t="shared" ref="H297:H301" si="274">H298-14</f>
        <v>45606</v>
      </c>
      <c r="I297" s="334">
        <v>45635</v>
      </c>
      <c r="L297" s="287"/>
      <c r="M297" s="287"/>
      <c r="N297" s="287"/>
      <c r="O297" s="287"/>
    </row>
    <row r="298" spans="1:15" ht="16.5" thickBot="1" x14ac:dyDescent="0.3">
      <c r="A298" s="579"/>
      <c r="B298" s="585"/>
      <c r="C298" s="295">
        <f t="shared" ref="C298" si="275">D297-1</f>
        <v>45587</v>
      </c>
      <c r="D298" s="295">
        <f t="shared" ref="D298" si="276">E297-1</f>
        <v>45589</v>
      </c>
      <c r="E298" s="295">
        <f t="shared" ref="E298" si="277">F297-1</f>
        <v>45596</v>
      </c>
      <c r="F298" s="295">
        <f t="shared" ref="F298" si="278">G297-1</f>
        <v>45601</v>
      </c>
      <c r="G298" s="296">
        <f>H297-2</f>
        <v>45604</v>
      </c>
      <c r="H298" s="297">
        <f t="shared" ref="H298" si="279">I297-15</f>
        <v>45620</v>
      </c>
      <c r="I298" s="338"/>
      <c r="L298" s="287"/>
      <c r="M298" s="287"/>
      <c r="N298" s="287"/>
      <c r="O298" s="287"/>
    </row>
    <row r="299" spans="1:15" x14ac:dyDescent="0.25">
      <c r="A299" s="578">
        <v>10</v>
      </c>
      <c r="B299" s="584" t="s">
        <v>137</v>
      </c>
      <c r="C299" s="291">
        <f t="shared" ref="C299" si="280">C300-13</f>
        <v>45622</v>
      </c>
      <c r="D299" s="291">
        <f t="shared" ref="D299" si="281">D300-1</f>
        <v>45636</v>
      </c>
      <c r="E299" s="291">
        <f t="shared" ref="E299" si="282">E300-6</f>
        <v>45638</v>
      </c>
      <c r="F299" s="291">
        <f t="shared" ref="F299" si="283">F300-1</f>
        <v>45645</v>
      </c>
      <c r="G299" s="292">
        <f t="shared" ref="G299" si="284">G300-2</f>
        <v>45649</v>
      </c>
      <c r="H299" s="293">
        <f>H300-14-8</f>
        <v>45652</v>
      </c>
      <c r="I299" s="334">
        <v>45689</v>
      </c>
      <c r="L299" s="287"/>
      <c r="M299" s="287"/>
      <c r="N299" s="287"/>
      <c r="O299" s="287"/>
    </row>
    <row r="300" spans="1:15" ht="16.5" thickBot="1" x14ac:dyDescent="0.3">
      <c r="A300" s="579"/>
      <c r="B300" s="585"/>
      <c r="C300" s="295">
        <f t="shared" ref="C300" si="285">D299-1</f>
        <v>45635</v>
      </c>
      <c r="D300" s="295">
        <f t="shared" ref="D300" si="286">E299-1</f>
        <v>45637</v>
      </c>
      <c r="E300" s="295">
        <f t="shared" ref="E300" si="287">F299-1</f>
        <v>45644</v>
      </c>
      <c r="F300" s="295">
        <f>G299-3</f>
        <v>45646</v>
      </c>
      <c r="G300" s="296">
        <f t="shared" ref="G300" si="288">H299-1</f>
        <v>45651</v>
      </c>
      <c r="H300" s="297">
        <f t="shared" ref="H300" si="289">I299-15</f>
        <v>45674</v>
      </c>
      <c r="I300" s="338"/>
      <c r="L300" s="287"/>
      <c r="M300" s="287"/>
      <c r="N300" s="287"/>
      <c r="O300" s="287"/>
    </row>
    <row r="301" spans="1:15" x14ac:dyDescent="0.25">
      <c r="A301" s="582">
        <v>11</v>
      </c>
      <c r="B301" s="586" t="s">
        <v>139</v>
      </c>
      <c r="C301" s="291">
        <f t="shared" si="270"/>
        <v>45635</v>
      </c>
      <c r="D301" s="291">
        <f t="shared" si="271"/>
        <v>45649</v>
      </c>
      <c r="E301" s="291">
        <f t="shared" si="272"/>
        <v>45651</v>
      </c>
      <c r="F301" s="291">
        <f>F302-1</f>
        <v>45670</v>
      </c>
      <c r="G301" s="292">
        <f t="shared" si="273"/>
        <v>45672</v>
      </c>
      <c r="H301" s="293">
        <f t="shared" si="274"/>
        <v>45676</v>
      </c>
      <c r="I301" s="347">
        <v>45705</v>
      </c>
    </row>
    <row r="302" spans="1:15" ht="16.5" thickBot="1" x14ac:dyDescent="0.3">
      <c r="A302" s="582"/>
      <c r="B302" s="586"/>
      <c r="C302" s="295">
        <f t="shared" ref="C302" si="290">D301-1</f>
        <v>45648</v>
      </c>
      <c r="D302" s="295">
        <f t="shared" ref="D302" si="291">E301-1</f>
        <v>45650</v>
      </c>
      <c r="E302" s="295">
        <f>F301-13</f>
        <v>45657</v>
      </c>
      <c r="F302" s="295">
        <f t="shared" ref="F302" si="292">G301-1</f>
        <v>45671</v>
      </c>
      <c r="G302" s="296">
        <f>H301-2</f>
        <v>45674</v>
      </c>
      <c r="H302" s="297">
        <f t="shared" ref="H302" si="293">I301-15</f>
        <v>45690</v>
      </c>
      <c r="I302" s="347"/>
    </row>
    <row r="303" spans="1:15" x14ac:dyDescent="0.25">
      <c r="A303" s="578">
        <v>13</v>
      </c>
      <c r="B303" s="584" t="s">
        <v>143</v>
      </c>
      <c r="C303" s="291">
        <f>C304-13</f>
        <v>45701</v>
      </c>
      <c r="D303" s="291">
        <f>D304-1</f>
        <v>45715</v>
      </c>
      <c r="E303" s="291">
        <f>E304-7</f>
        <v>45719</v>
      </c>
      <c r="F303" s="291">
        <f>F304-1</f>
        <v>45727</v>
      </c>
      <c r="G303" s="292">
        <f>G304-4</f>
        <v>45729</v>
      </c>
      <c r="H303" s="293">
        <f>H304-17</f>
        <v>45734</v>
      </c>
      <c r="I303" s="334">
        <v>45768</v>
      </c>
    </row>
    <row r="304" spans="1:15" ht="16.5" thickBot="1" x14ac:dyDescent="0.3">
      <c r="A304" s="579"/>
      <c r="B304" s="585"/>
      <c r="C304" s="295">
        <f>D303-1</f>
        <v>45714</v>
      </c>
      <c r="D304" s="295">
        <f>E303-3</f>
        <v>45716</v>
      </c>
      <c r="E304" s="295">
        <f>F303-1</f>
        <v>45726</v>
      </c>
      <c r="F304" s="295">
        <f>G303-1</f>
        <v>45728</v>
      </c>
      <c r="G304" s="296">
        <f>H303-1</f>
        <v>45733</v>
      </c>
      <c r="H304" s="297">
        <f>I303-17</f>
        <v>45751</v>
      </c>
      <c r="I304" s="338"/>
    </row>
    <row r="305" spans="1:9" x14ac:dyDescent="0.25">
      <c r="A305" s="578">
        <v>14</v>
      </c>
      <c r="B305" s="584" t="s">
        <v>145</v>
      </c>
      <c r="C305" s="291">
        <f t="shared" ref="C305" si="294">C306-13</f>
        <v>45574</v>
      </c>
      <c r="D305" s="291">
        <f t="shared" ref="D305" si="295">D306-1</f>
        <v>45588</v>
      </c>
      <c r="E305" s="291">
        <f t="shared" ref="E305" si="296">E306-6</f>
        <v>45590</v>
      </c>
      <c r="F305" s="291">
        <f>F306-4</f>
        <v>45597</v>
      </c>
      <c r="G305" s="292">
        <f t="shared" ref="G305" si="297">G306-2</f>
        <v>45602</v>
      </c>
      <c r="H305" s="293">
        <f t="shared" ref="H305" si="298">H306-14</f>
        <v>45606</v>
      </c>
      <c r="I305" s="334">
        <v>45635</v>
      </c>
    </row>
    <row r="306" spans="1:9" ht="16.5" thickBot="1" x14ac:dyDescent="0.3">
      <c r="A306" s="579"/>
      <c r="B306" s="585"/>
      <c r="C306" s="295">
        <f t="shared" ref="C306" si="299">D305-1</f>
        <v>45587</v>
      </c>
      <c r="D306" s="295">
        <f t="shared" ref="D306" si="300">E305-1</f>
        <v>45589</v>
      </c>
      <c r="E306" s="295">
        <f t="shared" ref="E306" si="301">F305-1</f>
        <v>45596</v>
      </c>
      <c r="F306" s="295">
        <f t="shared" ref="F306" si="302">G305-1</f>
        <v>45601</v>
      </c>
      <c r="G306" s="296">
        <f>H305-2</f>
        <v>45604</v>
      </c>
      <c r="H306" s="297">
        <f t="shared" ref="H306" si="303">I305-15</f>
        <v>45620</v>
      </c>
      <c r="I306" s="338"/>
    </row>
    <row r="307" spans="1:9" x14ac:dyDescent="0.25">
      <c r="A307" s="582">
        <v>15</v>
      </c>
      <c r="B307" s="586" t="s">
        <v>149</v>
      </c>
      <c r="C307" s="291">
        <f>C308-13-6</f>
        <v>45694</v>
      </c>
      <c r="D307" s="291">
        <f>D308-1</f>
        <v>45714</v>
      </c>
      <c r="E307" s="291">
        <f>E308-6</f>
        <v>45716</v>
      </c>
      <c r="F307" s="291">
        <f>F308-1</f>
        <v>45726</v>
      </c>
      <c r="G307" s="292">
        <f>G308-2</f>
        <v>45728</v>
      </c>
      <c r="H307" s="293">
        <f>H308-14</f>
        <v>45732</v>
      </c>
      <c r="I307" s="347">
        <v>45761</v>
      </c>
    </row>
    <row r="308" spans="1:9" ht="16.5" thickBot="1" x14ac:dyDescent="0.3">
      <c r="A308" s="582"/>
      <c r="B308" s="586"/>
      <c r="C308" s="295">
        <f>D307-1</f>
        <v>45713</v>
      </c>
      <c r="D308" s="295">
        <f>E307-1</f>
        <v>45715</v>
      </c>
      <c r="E308" s="295">
        <f>F307-4</f>
        <v>45722</v>
      </c>
      <c r="F308" s="295">
        <f>G307-1</f>
        <v>45727</v>
      </c>
      <c r="G308" s="296">
        <f>H307-2</f>
        <v>45730</v>
      </c>
      <c r="H308" s="297">
        <f>I307-15</f>
        <v>45746</v>
      </c>
      <c r="I308" s="347"/>
    </row>
    <row r="309" spans="1:9" x14ac:dyDescent="0.25">
      <c r="A309" s="578">
        <v>16</v>
      </c>
      <c r="B309" s="584" t="s">
        <v>807</v>
      </c>
      <c r="C309" s="291">
        <f t="shared" ref="C309" si="304">C310-13</f>
        <v>45736</v>
      </c>
      <c r="D309" s="291">
        <f t="shared" ref="D309" si="305">D310-1</f>
        <v>45750</v>
      </c>
      <c r="E309" s="291">
        <f t="shared" ref="E309" si="306">E310-6</f>
        <v>45754</v>
      </c>
      <c r="F309" s="291">
        <f>F310-1</f>
        <v>45761</v>
      </c>
      <c r="G309" s="292">
        <f t="shared" ref="G309" si="307">G310-2</f>
        <v>45763</v>
      </c>
      <c r="H309" s="293">
        <f t="shared" ref="H309" si="308">H310-14</f>
        <v>45767</v>
      </c>
      <c r="I309" s="334">
        <v>45796</v>
      </c>
    </row>
    <row r="310" spans="1:9" ht="16.5" thickBot="1" x14ac:dyDescent="0.3">
      <c r="A310" s="579"/>
      <c r="B310" s="585"/>
      <c r="C310" s="295">
        <f t="shared" ref="C310" si="309">D309-1</f>
        <v>45749</v>
      </c>
      <c r="D310" s="295">
        <f>E309-3</f>
        <v>45751</v>
      </c>
      <c r="E310" s="295">
        <f t="shared" ref="E310" si="310">F309-1</f>
        <v>45760</v>
      </c>
      <c r="F310" s="295">
        <f t="shared" ref="F310" si="311">G309-1</f>
        <v>45762</v>
      </c>
      <c r="G310" s="296">
        <f>H309-2</f>
        <v>45765</v>
      </c>
      <c r="H310" s="297">
        <f t="shared" ref="H310" si="312">I309-15</f>
        <v>45781</v>
      </c>
      <c r="I310" s="338"/>
    </row>
    <row r="311" spans="1:9" x14ac:dyDescent="0.25">
      <c r="A311" s="578">
        <v>17</v>
      </c>
      <c r="B311" s="580" t="s">
        <v>175</v>
      </c>
      <c r="C311" s="291">
        <f t="shared" ref="C311" si="313">C312-13</f>
        <v>45455</v>
      </c>
      <c r="D311" s="291">
        <f t="shared" ref="D311" si="314">D312-1</f>
        <v>45469</v>
      </c>
      <c r="E311" s="291">
        <f t="shared" ref="E311" si="315">E312-6</f>
        <v>45473</v>
      </c>
      <c r="F311" s="291">
        <f t="shared" ref="F311" si="316">F312-1</f>
        <v>45480</v>
      </c>
      <c r="G311" s="292">
        <f t="shared" ref="G311" si="317">G312-2</f>
        <v>45482</v>
      </c>
      <c r="H311" s="293">
        <f t="shared" ref="H311" si="318">H312-14</f>
        <v>45487</v>
      </c>
      <c r="I311" s="334">
        <v>45516</v>
      </c>
    </row>
    <row r="312" spans="1:9" ht="16.5" thickBot="1" x14ac:dyDescent="0.3">
      <c r="A312" s="579"/>
      <c r="B312" s="581"/>
      <c r="C312" s="295">
        <f t="shared" ref="C312" si="319">D311-1</f>
        <v>45468</v>
      </c>
      <c r="D312" s="295">
        <f>E311-3</f>
        <v>45470</v>
      </c>
      <c r="E312" s="295">
        <f t="shared" ref="E312" si="320">F311-1</f>
        <v>45479</v>
      </c>
      <c r="F312" s="295">
        <f t="shared" ref="F312" si="321">G311-1</f>
        <v>45481</v>
      </c>
      <c r="G312" s="296">
        <f>H311-3</f>
        <v>45484</v>
      </c>
      <c r="H312" s="297">
        <f t="shared" ref="H312" si="322">I311-15</f>
        <v>45501</v>
      </c>
      <c r="I312" s="338"/>
    </row>
    <row r="313" spans="1:9" ht="16.5" thickBot="1" x14ac:dyDescent="0.3">
      <c r="A313" s="322"/>
      <c r="B313" s="323" t="s">
        <v>540</v>
      </c>
      <c r="C313" s="324"/>
      <c r="D313" s="324"/>
      <c r="E313" s="324"/>
      <c r="F313" s="288"/>
      <c r="G313" s="325"/>
      <c r="H313" s="326"/>
      <c r="I313" s="349"/>
    </row>
    <row r="314" spans="1:9" x14ac:dyDescent="0.25">
      <c r="A314" s="578">
        <v>3</v>
      </c>
      <c r="B314" s="580" t="s">
        <v>242</v>
      </c>
      <c r="C314" s="291">
        <f t="shared" ref="C314" si="323">C315-14</f>
        <v>45608</v>
      </c>
      <c r="D314" s="291">
        <f>D315-3</f>
        <v>45625</v>
      </c>
      <c r="E314" s="291">
        <f>E315-6</f>
        <v>45629</v>
      </c>
      <c r="F314" s="291">
        <f t="shared" ref="F314" si="324">F315-1</f>
        <v>45636</v>
      </c>
      <c r="G314" s="292">
        <f t="shared" ref="G314" si="325">G315-2</f>
        <v>45638</v>
      </c>
      <c r="H314" s="293">
        <f t="shared" ref="H314" si="326">H315-14</f>
        <v>45641</v>
      </c>
      <c r="I314" s="334">
        <v>45670</v>
      </c>
    </row>
    <row r="315" spans="1:9" ht="16.5" thickBot="1" x14ac:dyDescent="0.3">
      <c r="A315" s="579"/>
      <c r="B315" s="581"/>
      <c r="C315" s="295">
        <f>D314-3</f>
        <v>45622</v>
      </c>
      <c r="D315" s="295">
        <f t="shared" ref="D315" si="327">E314-1</f>
        <v>45628</v>
      </c>
      <c r="E315" s="295">
        <f>F314-1</f>
        <v>45635</v>
      </c>
      <c r="F315" s="295">
        <f>G314-1</f>
        <v>45637</v>
      </c>
      <c r="G315" s="296">
        <f t="shared" ref="G315" si="328">H314-1</f>
        <v>45640</v>
      </c>
      <c r="H315" s="297">
        <f>I314-15</f>
        <v>45655</v>
      </c>
      <c r="I315" s="338"/>
    </row>
    <row r="316" spans="1:9" x14ac:dyDescent="0.25">
      <c r="A316" s="578">
        <v>4</v>
      </c>
      <c r="B316" s="580" t="s">
        <v>820</v>
      </c>
      <c r="C316" s="328">
        <f>C317-13-10</f>
        <v>45648</v>
      </c>
      <c r="D316" s="328">
        <f>D317-1</f>
        <v>45672</v>
      </c>
      <c r="E316" s="328">
        <f>E317-6</f>
        <v>45674</v>
      </c>
      <c r="F316" s="328">
        <f>F317-3</f>
        <v>45681</v>
      </c>
      <c r="G316" s="329">
        <f>G317-2</f>
        <v>45685</v>
      </c>
      <c r="H316" s="330">
        <f>H317-14</f>
        <v>45688</v>
      </c>
      <c r="I316" s="334">
        <v>45717</v>
      </c>
    </row>
    <row r="317" spans="1:9" ht="16.5" thickBot="1" x14ac:dyDescent="0.3">
      <c r="A317" s="579"/>
      <c r="B317" s="581"/>
      <c r="C317" s="328">
        <f>D316-1</f>
        <v>45671</v>
      </c>
      <c r="D317" s="328">
        <f>E316-1</f>
        <v>45673</v>
      </c>
      <c r="E317" s="328">
        <f>F316-1</f>
        <v>45680</v>
      </c>
      <c r="F317" s="328">
        <f>G316-1</f>
        <v>45684</v>
      </c>
      <c r="G317" s="329">
        <f>H316-1</f>
        <v>45687</v>
      </c>
      <c r="H317" s="330">
        <f>I316-15</f>
        <v>45702</v>
      </c>
      <c r="I317" s="338"/>
    </row>
    <row r="318" spans="1:9" x14ac:dyDescent="0.25">
      <c r="A318" s="578">
        <v>5</v>
      </c>
      <c r="B318" s="580" t="s">
        <v>243</v>
      </c>
      <c r="C318" s="291">
        <f t="shared" ref="C318" si="329">C319-14</f>
        <v>45608</v>
      </c>
      <c r="D318" s="291">
        <f>D319-3</f>
        <v>45625</v>
      </c>
      <c r="E318" s="291">
        <f>E319-6</f>
        <v>45629</v>
      </c>
      <c r="F318" s="291">
        <f t="shared" ref="F318" si="330">F319-1</f>
        <v>45636</v>
      </c>
      <c r="G318" s="292">
        <f t="shared" ref="G318" si="331">G319-2</f>
        <v>45638</v>
      </c>
      <c r="H318" s="293">
        <f t="shared" ref="H318" si="332">H319-14</f>
        <v>45641</v>
      </c>
      <c r="I318" s="334">
        <v>45670</v>
      </c>
    </row>
    <row r="319" spans="1:9" ht="16.5" thickBot="1" x14ac:dyDescent="0.3">
      <c r="A319" s="579"/>
      <c r="B319" s="581"/>
      <c r="C319" s="295">
        <f>D318-3</f>
        <v>45622</v>
      </c>
      <c r="D319" s="295">
        <f t="shared" ref="D319" si="333">E318-1</f>
        <v>45628</v>
      </c>
      <c r="E319" s="295">
        <f>F318-1</f>
        <v>45635</v>
      </c>
      <c r="F319" s="295">
        <f>G318-1</f>
        <v>45637</v>
      </c>
      <c r="G319" s="296">
        <f t="shared" ref="G319" si="334">H318-1</f>
        <v>45640</v>
      </c>
      <c r="H319" s="297">
        <f>I318-15</f>
        <v>45655</v>
      </c>
      <c r="I319" s="338"/>
    </row>
    <row r="320" spans="1:9" x14ac:dyDescent="0.25">
      <c r="A320" s="582">
        <v>7</v>
      </c>
      <c r="B320" s="583" t="s">
        <v>244</v>
      </c>
      <c r="C320" s="291">
        <f t="shared" ref="C320" si="335">C321-14</f>
        <v>45608</v>
      </c>
      <c r="D320" s="291">
        <f>D321-3</f>
        <v>45625</v>
      </c>
      <c r="E320" s="291">
        <f>E321-6</f>
        <v>45629</v>
      </c>
      <c r="F320" s="291">
        <f t="shared" ref="F320" si="336">F321-1</f>
        <v>45636</v>
      </c>
      <c r="G320" s="292">
        <f t="shared" ref="G320" si="337">G321-2</f>
        <v>45638</v>
      </c>
      <c r="H320" s="293">
        <f t="shared" ref="H320" si="338">H321-14</f>
        <v>45641</v>
      </c>
      <c r="I320" s="347">
        <v>45670</v>
      </c>
    </row>
    <row r="321" spans="1:9" ht="16.5" thickBot="1" x14ac:dyDescent="0.3">
      <c r="A321" s="579"/>
      <c r="B321" s="581"/>
      <c r="C321" s="295">
        <f>D320-3</f>
        <v>45622</v>
      </c>
      <c r="D321" s="295">
        <f t="shared" ref="D321" si="339">E320-1</f>
        <v>45628</v>
      </c>
      <c r="E321" s="295">
        <f>F320-1</f>
        <v>45635</v>
      </c>
      <c r="F321" s="295">
        <f>G320-1</f>
        <v>45637</v>
      </c>
      <c r="G321" s="296">
        <f t="shared" ref="G321" si="340">H320-1</f>
        <v>45640</v>
      </c>
      <c r="H321" s="297">
        <f>I320-15</f>
        <v>45655</v>
      </c>
      <c r="I321" s="338"/>
    </row>
  </sheetData>
  <autoFilter ref="A7:I321" xr:uid="{F846DD0E-48B6-471D-96C1-155BDB965674}">
    <filterColumn colId="5" showButton="0"/>
  </autoFilter>
  <mergeCells count="275">
    <mergeCell ref="A39:A40"/>
    <mergeCell ref="B39:B40"/>
    <mergeCell ref="A54:A55"/>
    <mergeCell ref="B42:B43"/>
    <mergeCell ref="B44:B45"/>
    <mergeCell ref="B46:B47"/>
    <mergeCell ref="B48:B49"/>
    <mergeCell ref="B50:B51"/>
    <mergeCell ref="B52:B53"/>
    <mergeCell ref="B54:B55"/>
    <mergeCell ref="A42:A43"/>
    <mergeCell ref="A44:A45"/>
    <mergeCell ref="A46:A47"/>
    <mergeCell ref="A48:A49"/>
    <mergeCell ref="A50:A51"/>
    <mergeCell ref="A52:A53"/>
    <mergeCell ref="A29:A30"/>
    <mergeCell ref="B29:B30"/>
    <mergeCell ref="A31:A32"/>
    <mergeCell ref="B31:B32"/>
    <mergeCell ref="B33:B34"/>
    <mergeCell ref="A33:A34"/>
    <mergeCell ref="A35:A36"/>
    <mergeCell ref="B35:B36"/>
    <mergeCell ref="A37:A38"/>
    <mergeCell ref="B37:B38"/>
    <mergeCell ref="B56:C56"/>
    <mergeCell ref="A58:A59"/>
    <mergeCell ref="B58:B59"/>
    <mergeCell ref="A60:A61"/>
    <mergeCell ref="B60:B61"/>
    <mergeCell ref="C2:G2"/>
    <mergeCell ref="C4:I4"/>
    <mergeCell ref="D5:F5"/>
    <mergeCell ref="F7:G7"/>
    <mergeCell ref="B9:C9"/>
    <mergeCell ref="A27:A28"/>
    <mergeCell ref="B27:B28"/>
    <mergeCell ref="A11:A12"/>
    <mergeCell ref="B11:B12"/>
    <mergeCell ref="A13:A14"/>
    <mergeCell ref="B13:B14"/>
    <mergeCell ref="B15:B16"/>
    <mergeCell ref="A17:A18"/>
    <mergeCell ref="B17:B18"/>
    <mergeCell ref="A15:A16"/>
    <mergeCell ref="A23:A24"/>
    <mergeCell ref="B23:B24"/>
    <mergeCell ref="A25:A26"/>
    <mergeCell ref="B25:B26"/>
    <mergeCell ref="A72:A73"/>
    <mergeCell ref="B72:B73"/>
    <mergeCell ref="A74:A75"/>
    <mergeCell ref="B74:B75"/>
    <mergeCell ref="A76:A77"/>
    <mergeCell ref="B76:B77"/>
    <mergeCell ref="A62:A63"/>
    <mergeCell ref="B62:B63"/>
    <mergeCell ref="A70:A71"/>
    <mergeCell ref="B70:B71"/>
    <mergeCell ref="A97:A98"/>
    <mergeCell ref="B97:B98"/>
    <mergeCell ref="A99:A100"/>
    <mergeCell ref="B99:B100"/>
    <mergeCell ref="A64:A65"/>
    <mergeCell ref="B64:B65"/>
    <mergeCell ref="A86:A87"/>
    <mergeCell ref="B86:B87"/>
    <mergeCell ref="A91:A92"/>
    <mergeCell ref="B91:B92"/>
    <mergeCell ref="A93:A94"/>
    <mergeCell ref="B93:B94"/>
    <mergeCell ref="A95:A96"/>
    <mergeCell ref="B95:B96"/>
    <mergeCell ref="A84:A85"/>
    <mergeCell ref="B84:B85"/>
    <mergeCell ref="A89:A90"/>
    <mergeCell ref="B89:B90"/>
    <mergeCell ref="A78:A79"/>
    <mergeCell ref="B78:B79"/>
    <mergeCell ref="A80:A81"/>
    <mergeCell ref="B80:B81"/>
    <mergeCell ref="A82:A83"/>
    <mergeCell ref="B82:B83"/>
    <mergeCell ref="A117:A118"/>
    <mergeCell ref="B117:B118"/>
    <mergeCell ref="A119:A120"/>
    <mergeCell ref="B119:B120"/>
    <mergeCell ref="A121:A122"/>
    <mergeCell ref="B121:B122"/>
    <mergeCell ref="A101:A102"/>
    <mergeCell ref="B101:B102"/>
    <mergeCell ref="A105:A106"/>
    <mergeCell ref="B105:B106"/>
    <mergeCell ref="A111:A112"/>
    <mergeCell ref="B111:B112"/>
    <mergeCell ref="B103:C103"/>
    <mergeCell ref="A107:A108"/>
    <mergeCell ref="B107:B108"/>
    <mergeCell ref="A109:A110"/>
    <mergeCell ref="B109:B110"/>
    <mergeCell ref="A129:A130"/>
    <mergeCell ref="B129:B130"/>
    <mergeCell ref="A131:A132"/>
    <mergeCell ref="B131:B132"/>
    <mergeCell ref="A133:A134"/>
    <mergeCell ref="B133:B134"/>
    <mergeCell ref="A123:A124"/>
    <mergeCell ref="B123:B124"/>
    <mergeCell ref="A125:A126"/>
    <mergeCell ref="B125:B126"/>
    <mergeCell ref="A127:A128"/>
    <mergeCell ref="B127:B128"/>
    <mergeCell ref="A142:A143"/>
    <mergeCell ref="B142:B143"/>
    <mergeCell ref="A144:A145"/>
    <mergeCell ref="B144:B145"/>
    <mergeCell ref="A146:A147"/>
    <mergeCell ref="B146:B147"/>
    <mergeCell ref="A136:A137"/>
    <mergeCell ref="B136:B137"/>
    <mergeCell ref="A138:A139"/>
    <mergeCell ref="B138:B139"/>
    <mergeCell ref="A140:A141"/>
    <mergeCell ref="B140:B141"/>
    <mergeCell ref="A154:A155"/>
    <mergeCell ref="B154:B155"/>
    <mergeCell ref="A156:A157"/>
    <mergeCell ref="B156:B157"/>
    <mergeCell ref="A158:A159"/>
    <mergeCell ref="B158:B159"/>
    <mergeCell ref="A148:A149"/>
    <mergeCell ref="B148:B149"/>
    <mergeCell ref="B150:C150"/>
    <mergeCell ref="A152:A153"/>
    <mergeCell ref="B152:B153"/>
    <mergeCell ref="A170:A171"/>
    <mergeCell ref="B170:B171"/>
    <mergeCell ref="A172:A173"/>
    <mergeCell ref="B172:B173"/>
    <mergeCell ref="A174:A175"/>
    <mergeCell ref="B174:B175"/>
    <mergeCell ref="A164:A165"/>
    <mergeCell ref="B164:B165"/>
    <mergeCell ref="A166:A167"/>
    <mergeCell ref="B166:B167"/>
    <mergeCell ref="A168:A169"/>
    <mergeCell ref="B168:B169"/>
    <mergeCell ref="A183:A184"/>
    <mergeCell ref="B183:B184"/>
    <mergeCell ref="A185:A186"/>
    <mergeCell ref="B185:B186"/>
    <mergeCell ref="A187:A188"/>
    <mergeCell ref="B187:B188"/>
    <mergeCell ref="A176:A177"/>
    <mergeCell ref="B176:B177"/>
    <mergeCell ref="A178:A179"/>
    <mergeCell ref="B178:B179"/>
    <mergeCell ref="A180:A181"/>
    <mergeCell ref="B180:B181"/>
    <mergeCell ref="A195:A196"/>
    <mergeCell ref="B195:B196"/>
    <mergeCell ref="B197:C197"/>
    <mergeCell ref="A199:A200"/>
    <mergeCell ref="B199:B200"/>
    <mergeCell ref="A189:A190"/>
    <mergeCell ref="B189:B190"/>
    <mergeCell ref="A191:A192"/>
    <mergeCell ref="B191:B192"/>
    <mergeCell ref="A193:A194"/>
    <mergeCell ref="B193:B194"/>
    <mergeCell ref="A211:A212"/>
    <mergeCell ref="B211:B212"/>
    <mergeCell ref="A213:A214"/>
    <mergeCell ref="B213:B214"/>
    <mergeCell ref="A215:A216"/>
    <mergeCell ref="B215:B216"/>
    <mergeCell ref="A201:A202"/>
    <mergeCell ref="B201:B202"/>
    <mergeCell ref="A203:A204"/>
    <mergeCell ref="B203:B204"/>
    <mergeCell ref="A205:A206"/>
    <mergeCell ref="B205:B206"/>
    <mergeCell ref="A223:A224"/>
    <mergeCell ref="B223:B224"/>
    <mergeCell ref="A225:A226"/>
    <mergeCell ref="B225:B226"/>
    <mergeCell ref="A227:A228"/>
    <mergeCell ref="B227:B228"/>
    <mergeCell ref="A217:A218"/>
    <mergeCell ref="B217:B218"/>
    <mergeCell ref="A219:A220"/>
    <mergeCell ref="B219:B220"/>
    <mergeCell ref="A221:A222"/>
    <mergeCell ref="B221:B222"/>
    <mergeCell ref="A236:A237"/>
    <mergeCell ref="B236:B237"/>
    <mergeCell ref="A238:A239"/>
    <mergeCell ref="B238:B239"/>
    <mergeCell ref="A240:A241"/>
    <mergeCell ref="B240:B241"/>
    <mergeCell ref="A230:A231"/>
    <mergeCell ref="B230:B231"/>
    <mergeCell ref="A232:A233"/>
    <mergeCell ref="B232:B233"/>
    <mergeCell ref="A234:A235"/>
    <mergeCell ref="B234:B235"/>
    <mergeCell ref="A248:A249"/>
    <mergeCell ref="B248:B249"/>
    <mergeCell ref="A250:A251"/>
    <mergeCell ref="B250:B251"/>
    <mergeCell ref="A252:A253"/>
    <mergeCell ref="B252:B253"/>
    <mergeCell ref="A242:A243"/>
    <mergeCell ref="B242:B243"/>
    <mergeCell ref="B244:C244"/>
    <mergeCell ref="A246:A247"/>
    <mergeCell ref="B246:B247"/>
    <mergeCell ref="A264:A265"/>
    <mergeCell ref="B264:B265"/>
    <mergeCell ref="A266:A267"/>
    <mergeCell ref="B266:B267"/>
    <mergeCell ref="A258:A259"/>
    <mergeCell ref="B258:B259"/>
    <mergeCell ref="A260:A261"/>
    <mergeCell ref="B260:B261"/>
    <mergeCell ref="A262:A263"/>
    <mergeCell ref="B262:B263"/>
    <mergeCell ref="A277:A278"/>
    <mergeCell ref="B277:B278"/>
    <mergeCell ref="A279:A280"/>
    <mergeCell ref="B279:B280"/>
    <mergeCell ref="A275:A276"/>
    <mergeCell ref="B275:B276"/>
    <mergeCell ref="A268:A269"/>
    <mergeCell ref="B268:B269"/>
    <mergeCell ref="A270:A271"/>
    <mergeCell ref="B270:B271"/>
    <mergeCell ref="A272:A273"/>
    <mergeCell ref="B272:B273"/>
    <mergeCell ref="A287:A288"/>
    <mergeCell ref="B287:B288"/>
    <mergeCell ref="A289:A290"/>
    <mergeCell ref="B289:B290"/>
    <mergeCell ref="A291:A292"/>
    <mergeCell ref="B291:B292"/>
    <mergeCell ref="A281:A282"/>
    <mergeCell ref="B281:B282"/>
    <mergeCell ref="B283:C283"/>
    <mergeCell ref="A285:A286"/>
    <mergeCell ref="B285:B286"/>
    <mergeCell ref="A303:A304"/>
    <mergeCell ref="B303:B304"/>
    <mergeCell ref="A305:A306"/>
    <mergeCell ref="B305:B306"/>
    <mergeCell ref="A307:A308"/>
    <mergeCell ref="B307:B308"/>
    <mergeCell ref="A297:A298"/>
    <mergeCell ref="B297:B298"/>
    <mergeCell ref="A299:A300"/>
    <mergeCell ref="B299:B300"/>
    <mergeCell ref="A301:A302"/>
    <mergeCell ref="B301:B302"/>
    <mergeCell ref="A316:A317"/>
    <mergeCell ref="B316:B317"/>
    <mergeCell ref="A318:A319"/>
    <mergeCell ref="B318:B319"/>
    <mergeCell ref="A320:A321"/>
    <mergeCell ref="B320:B321"/>
    <mergeCell ref="A309:A310"/>
    <mergeCell ref="B309:B310"/>
    <mergeCell ref="A311:A312"/>
    <mergeCell ref="B311:B312"/>
    <mergeCell ref="A314:A315"/>
    <mergeCell ref="B314:B315"/>
  </mergeCells>
  <phoneticPr fontId="40" type="noConversion"/>
  <pageMargins left="0.25" right="0.25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1BB4-E511-4C23-819C-695258D5C1D2}">
  <dimension ref="A2:O371"/>
  <sheetViews>
    <sheetView view="pageBreakPreview" zoomScale="84" zoomScaleNormal="110" zoomScaleSheetLayoutView="84" workbookViewId="0">
      <pane xSplit="3" ySplit="7" topLeftCell="D179" activePane="bottomRight" state="frozen"/>
      <selection pane="topRight" activeCell="D1" sqref="D1"/>
      <selection pane="bottomLeft" activeCell="A8" sqref="A8"/>
      <selection pane="bottomRight" activeCell="A299" sqref="A299:I302"/>
    </sheetView>
  </sheetViews>
  <sheetFormatPr defaultRowHeight="15.75" x14ac:dyDescent="0.25"/>
  <cols>
    <col min="1" max="1" width="6.85546875" style="145" customWidth="1"/>
    <col min="2" max="2" width="45.7109375" style="149" customWidth="1"/>
    <col min="3" max="3" width="17.28515625" style="149" customWidth="1"/>
    <col min="4" max="4" width="17" style="149" customWidth="1"/>
    <col min="5" max="5" width="18.42578125" style="149" customWidth="1"/>
    <col min="6" max="6" width="19.28515625" style="149" customWidth="1"/>
    <col min="7" max="7" width="17.85546875" style="149" customWidth="1"/>
    <col min="8" max="8" width="22.28515625" style="149" customWidth="1"/>
    <col min="9" max="9" width="18.140625" style="149" customWidth="1"/>
    <col min="10" max="10" width="9.140625" style="149"/>
    <col min="11" max="11" width="9.42578125" style="149" bestFit="1" customWidth="1"/>
    <col min="12" max="16384" width="9.140625" style="149"/>
  </cols>
  <sheetData>
    <row r="2" spans="1:9" s="277" customFormat="1" x14ac:dyDescent="0.25">
      <c r="A2" s="276"/>
      <c r="C2" s="557" t="s">
        <v>426</v>
      </c>
      <c r="D2" s="557"/>
      <c r="E2" s="557"/>
      <c r="F2" s="557"/>
      <c r="G2" s="557"/>
    </row>
    <row r="3" spans="1:9" ht="16.5" thickBot="1" x14ac:dyDescent="0.3"/>
    <row r="4" spans="1:9" ht="16.5" thickBot="1" x14ac:dyDescent="0.3">
      <c r="A4" s="597" t="s">
        <v>5</v>
      </c>
      <c r="B4" s="600" t="s">
        <v>215</v>
      </c>
      <c r="C4" s="563" t="s">
        <v>830</v>
      </c>
      <c r="D4" s="563"/>
      <c r="E4" s="563"/>
      <c r="F4" s="563"/>
      <c r="G4" s="563"/>
      <c r="H4" s="563"/>
      <c r="I4" s="564"/>
    </row>
    <row r="5" spans="1:9" ht="16.5" thickBot="1" x14ac:dyDescent="0.3">
      <c r="A5" s="598"/>
      <c r="B5" s="601"/>
      <c r="C5" s="339" t="s">
        <v>440</v>
      </c>
      <c r="D5" s="565" t="s">
        <v>204</v>
      </c>
      <c r="E5" s="566"/>
      <c r="F5" s="567"/>
      <c r="G5" s="227" t="s">
        <v>441</v>
      </c>
      <c r="H5" s="227" t="s">
        <v>204</v>
      </c>
      <c r="I5" s="228" t="s">
        <v>442</v>
      </c>
    </row>
    <row r="6" spans="1:9" ht="16.5" thickBot="1" x14ac:dyDescent="0.3">
      <c r="A6" s="598"/>
      <c r="B6" s="601"/>
      <c r="C6" s="282" t="s">
        <v>443</v>
      </c>
      <c r="D6" s="280" t="s">
        <v>444</v>
      </c>
      <c r="E6" s="281" t="s">
        <v>448</v>
      </c>
      <c r="F6" s="282" t="s">
        <v>444</v>
      </c>
      <c r="G6" s="280" t="s">
        <v>445</v>
      </c>
      <c r="H6" s="280" t="s">
        <v>446</v>
      </c>
      <c r="I6" s="283" t="s">
        <v>447</v>
      </c>
    </row>
    <row r="7" spans="1:9" ht="75.75" thickBot="1" x14ac:dyDescent="0.3">
      <c r="A7" s="599"/>
      <c r="B7" s="602"/>
      <c r="C7" s="370" t="s">
        <v>217</v>
      </c>
      <c r="D7" s="371" t="s">
        <v>218</v>
      </c>
      <c r="E7" s="372" t="s">
        <v>219</v>
      </c>
      <c r="F7" s="603" t="s">
        <v>220</v>
      </c>
      <c r="G7" s="604"/>
      <c r="H7" s="373" t="s">
        <v>224</v>
      </c>
      <c r="I7" s="374" t="s">
        <v>203</v>
      </c>
    </row>
    <row r="8" spans="1:9" ht="32.25" thickBot="1" x14ac:dyDescent="0.3">
      <c r="A8" s="341"/>
      <c r="B8" s="351"/>
      <c r="C8" s="351"/>
      <c r="D8" s="351"/>
      <c r="E8" s="368"/>
      <c r="F8" s="341" t="s">
        <v>221</v>
      </c>
      <c r="G8" s="369" t="s">
        <v>222</v>
      </c>
      <c r="H8" s="166"/>
      <c r="I8" s="167"/>
    </row>
    <row r="9" spans="1:9" ht="16.5" thickBot="1" x14ac:dyDescent="0.3">
      <c r="A9" s="352"/>
      <c r="B9" s="353" t="s">
        <v>822</v>
      </c>
      <c r="C9" s="353"/>
      <c r="D9" s="353"/>
      <c r="E9" s="353"/>
      <c r="F9" s="353"/>
      <c r="G9" s="353"/>
      <c r="H9" s="353"/>
      <c r="I9" s="354"/>
    </row>
    <row r="10" spans="1:9" x14ac:dyDescent="0.25">
      <c r="A10" s="315"/>
      <c r="B10" s="560" t="s">
        <v>316</v>
      </c>
      <c r="C10" s="561"/>
      <c r="D10" s="316"/>
      <c r="E10" s="316"/>
      <c r="F10" s="317"/>
      <c r="G10" s="245"/>
      <c r="H10" s="318"/>
      <c r="I10" s="319"/>
    </row>
    <row r="11" spans="1:9" ht="16.5" thickBot="1" x14ac:dyDescent="0.3">
      <c r="A11" s="278"/>
      <c r="B11" s="234" t="s">
        <v>541</v>
      </c>
      <c r="C11" s="232"/>
      <c r="D11" s="232"/>
      <c r="E11" s="235"/>
      <c r="F11" s="232"/>
      <c r="G11" s="232"/>
      <c r="H11" s="236"/>
      <c r="I11" s="320"/>
    </row>
    <row r="12" spans="1:9" x14ac:dyDescent="0.25">
      <c r="A12" s="578">
        <v>1</v>
      </c>
      <c r="B12" s="589" t="s">
        <v>100</v>
      </c>
      <c r="C12" s="308"/>
      <c r="D12" s="308"/>
      <c r="E12" s="309"/>
      <c r="F12" s="308"/>
      <c r="G12" s="310"/>
      <c r="H12" s="308" t="s">
        <v>813</v>
      </c>
      <c r="I12" s="334">
        <v>45264</v>
      </c>
    </row>
    <row r="13" spans="1:9" ht="16.5" thickBot="1" x14ac:dyDescent="0.3">
      <c r="A13" s="579"/>
      <c r="B13" s="590"/>
      <c r="C13" s="312"/>
      <c r="D13" s="312"/>
      <c r="E13" s="313"/>
      <c r="F13" s="312"/>
      <c r="G13" s="314"/>
      <c r="H13" s="312" t="s">
        <v>814</v>
      </c>
      <c r="I13" s="338"/>
    </row>
    <row r="14" spans="1:9" x14ac:dyDescent="0.25">
      <c r="A14" s="578">
        <v>2</v>
      </c>
      <c r="B14" s="587" t="s">
        <v>103</v>
      </c>
      <c r="C14" s="308"/>
      <c r="D14" s="308"/>
      <c r="E14" s="309"/>
      <c r="F14" s="308"/>
      <c r="G14" s="310"/>
      <c r="H14" s="308" t="s">
        <v>813</v>
      </c>
      <c r="I14" s="334">
        <v>45278</v>
      </c>
    </row>
    <row r="15" spans="1:9" ht="16.5" thickBot="1" x14ac:dyDescent="0.3">
      <c r="A15" s="579"/>
      <c r="B15" s="588"/>
      <c r="C15" s="312"/>
      <c r="D15" s="312"/>
      <c r="E15" s="313"/>
      <c r="F15" s="312"/>
      <c r="G15" s="314"/>
      <c r="H15" s="312" t="s">
        <v>814</v>
      </c>
      <c r="I15" s="338"/>
    </row>
    <row r="16" spans="1:9" x14ac:dyDescent="0.25">
      <c r="A16" s="578">
        <v>3</v>
      </c>
      <c r="B16" s="587" t="s">
        <v>105</v>
      </c>
      <c r="C16" s="308"/>
      <c r="D16" s="308"/>
      <c r="E16" s="309"/>
      <c r="F16" s="308"/>
      <c r="G16" s="310"/>
      <c r="H16" s="308" t="s">
        <v>813</v>
      </c>
      <c r="I16" s="334">
        <v>45285</v>
      </c>
    </row>
    <row r="17" spans="1:9" ht="16.5" thickBot="1" x14ac:dyDescent="0.3">
      <c r="A17" s="579"/>
      <c r="B17" s="588"/>
      <c r="C17" s="312"/>
      <c r="D17" s="312"/>
      <c r="E17" s="313"/>
      <c r="F17" s="312"/>
      <c r="G17" s="314"/>
      <c r="H17" s="312" t="s">
        <v>814</v>
      </c>
      <c r="I17" s="338"/>
    </row>
    <row r="18" spans="1:9" x14ac:dyDescent="0.25">
      <c r="A18" s="578">
        <v>4</v>
      </c>
      <c r="B18" s="587" t="s">
        <v>831</v>
      </c>
      <c r="C18" s="308"/>
      <c r="D18" s="308"/>
      <c r="E18" s="309"/>
      <c r="F18" s="308"/>
      <c r="G18" s="310"/>
      <c r="H18" s="308" t="s">
        <v>813</v>
      </c>
      <c r="I18" s="334">
        <v>45352</v>
      </c>
    </row>
    <row r="19" spans="1:9" ht="16.5" thickBot="1" x14ac:dyDescent="0.3">
      <c r="A19" s="579"/>
      <c r="B19" s="588"/>
      <c r="C19" s="312"/>
      <c r="D19" s="312"/>
      <c r="E19" s="313"/>
      <c r="F19" s="312"/>
      <c r="G19" s="314"/>
      <c r="H19" s="312" t="s">
        <v>814</v>
      </c>
      <c r="I19" s="338"/>
    </row>
    <row r="20" spans="1:9" ht="78.75" x14ac:dyDescent="0.25">
      <c r="A20" s="154">
        <v>5</v>
      </c>
      <c r="B20" s="307" t="s">
        <v>816</v>
      </c>
      <c r="C20" s="308"/>
      <c r="D20" s="308"/>
      <c r="E20" s="309"/>
      <c r="F20" s="308"/>
      <c r="G20" s="310"/>
      <c r="H20" s="345" t="s">
        <v>813</v>
      </c>
      <c r="I20" s="334">
        <v>45320</v>
      </c>
    </row>
    <row r="21" spans="1:9" ht="32.25" thickBot="1" x14ac:dyDescent="0.3">
      <c r="A21" s="159">
        <v>6</v>
      </c>
      <c r="B21" s="311" t="s">
        <v>784</v>
      </c>
      <c r="C21" s="312"/>
      <c r="D21" s="312"/>
      <c r="E21" s="313"/>
      <c r="F21" s="312"/>
      <c r="G21" s="314"/>
      <c r="H21" s="346" t="s">
        <v>814</v>
      </c>
      <c r="I21" s="338">
        <v>45376</v>
      </c>
    </row>
    <row r="22" spans="1:9" ht="47.25" x14ac:dyDescent="0.25">
      <c r="A22" s="154">
        <v>7</v>
      </c>
      <c r="B22" s="299" t="s">
        <v>811</v>
      </c>
      <c r="C22" s="300">
        <f>C23-13</f>
        <v>45365</v>
      </c>
      <c r="D22" s="300">
        <f>D23-1</f>
        <v>45379</v>
      </c>
      <c r="E22" s="300">
        <f>E23-6</f>
        <v>45383</v>
      </c>
      <c r="F22" s="300">
        <f>F23-1</f>
        <v>45390</v>
      </c>
      <c r="G22" s="301">
        <f>G23-2</f>
        <v>45392</v>
      </c>
      <c r="H22" s="302">
        <f>H23-14</f>
        <v>45396</v>
      </c>
      <c r="I22" s="334">
        <v>45425</v>
      </c>
    </row>
    <row r="23" spans="1:9" ht="48" thickBot="1" x14ac:dyDescent="0.3">
      <c r="A23" s="159">
        <v>8</v>
      </c>
      <c r="B23" s="303" t="s">
        <v>832</v>
      </c>
      <c r="C23" s="304">
        <f>D22-1</f>
        <v>45378</v>
      </c>
      <c r="D23" s="304">
        <f>E22-3</f>
        <v>45380</v>
      </c>
      <c r="E23" s="304">
        <f>F22-1</f>
        <v>45389</v>
      </c>
      <c r="F23" s="304">
        <f>G22-1</f>
        <v>45391</v>
      </c>
      <c r="G23" s="305">
        <f>H22-2</f>
        <v>45394</v>
      </c>
      <c r="H23" s="306">
        <f>I22-15</f>
        <v>45410</v>
      </c>
      <c r="I23" s="338"/>
    </row>
    <row r="24" spans="1:9" x14ac:dyDescent="0.25">
      <c r="A24" s="578">
        <v>9</v>
      </c>
      <c r="B24" s="584" t="s">
        <v>135</v>
      </c>
      <c r="C24" s="291">
        <f>C25-13</f>
        <v>45548</v>
      </c>
      <c r="D24" s="291">
        <f>D25-3</f>
        <v>45562</v>
      </c>
      <c r="E24" s="291">
        <f>E25-6</f>
        <v>45566</v>
      </c>
      <c r="F24" s="291">
        <f>F25-1</f>
        <v>45573</v>
      </c>
      <c r="G24" s="292">
        <f>G25-2</f>
        <v>45575</v>
      </c>
      <c r="H24" s="293">
        <f>H25-14</f>
        <v>45578</v>
      </c>
      <c r="I24" s="334">
        <v>45607</v>
      </c>
    </row>
    <row r="25" spans="1:9" ht="16.5" thickBot="1" x14ac:dyDescent="0.3">
      <c r="A25" s="579"/>
      <c r="B25" s="585"/>
      <c r="C25" s="295">
        <f>D24-1</f>
        <v>45561</v>
      </c>
      <c r="D25" s="295">
        <f>E24-1</f>
        <v>45565</v>
      </c>
      <c r="E25" s="295">
        <f>F24-1</f>
        <v>45572</v>
      </c>
      <c r="F25" s="295">
        <f>G24-1</f>
        <v>45574</v>
      </c>
      <c r="G25" s="296">
        <f>H24-1</f>
        <v>45577</v>
      </c>
      <c r="H25" s="297">
        <f>I24-15</f>
        <v>45592</v>
      </c>
      <c r="I25" s="338"/>
    </row>
    <row r="26" spans="1:9" x14ac:dyDescent="0.25">
      <c r="A26" s="578">
        <v>10</v>
      </c>
      <c r="B26" s="584" t="s">
        <v>137</v>
      </c>
      <c r="C26" s="291">
        <f t="shared" ref="C26" si="0">C27-13</f>
        <v>45568</v>
      </c>
      <c r="D26" s="291">
        <f t="shared" ref="D26" si="1">D27-1</f>
        <v>45582</v>
      </c>
      <c r="E26" s="291">
        <f t="shared" ref="E26" si="2">E27-6</f>
        <v>45586</v>
      </c>
      <c r="F26" s="291">
        <f t="shared" ref="F26" si="3">F27-1</f>
        <v>45593</v>
      </c>
      <c r="G26" s="292">
        <f t="shared" ref="G26" si="4">G27-2</f>
        <v>45595</v>
      </c>
      <c r="H26" s="293">
        <f t="shared" ref="H26" si="5">H27-14</f>
        <v>45598</v>
      </c>
      <c r="I26" s="334">
        <v>45627</v>
      </c>
    </row>
    <row r="27" spans="1:9" ht="16.5" thickBot="1" x14ac:dyDescent="0.3">
      <c r="A27" s="579"/>
      <c r="B27" s="585"/>
      <c r="C27" s="295">
        <f t="shared" ref="C27" si="6">D26-1</f>
        <v>45581</v>
      </c>
      <c r="D27" s="295">
        <f>E26-3</f>
        <v>45583</v>
      </c>
      <c r="E27" s="295">
        <f t="shared" ref="E27:G27" si="7">F26-1</f>
        <v>45592</v>
      </c>
      <c r="F27" s="295">
        <f t="shared" si="7"/>
        <v>45594</v>
      </c>
      <c r="G27" s="296">
        <f t="shared" si="7"/>
        <v>45597</v>
      </c>
      <c r="H27" s="297">
        <f t="shared" ref="H27" si="8">I26-15</f>
        <v>45612</v>
      </c>
      <c r="I27" s="338"/>
    </row>
    <row r="28" spans="1:9" x14ac:dyDescent="0.25">
      <c r="A28" s="582">
        <v>11</v>
      </c>
      <c r="B28" s="586" t="s">
        <v>188</v>
      </c>
      <c r="C28" s="291">
        <f t="shared" ref="C28" si="9">C29-13</f>
        <v>45568</v>
      </c>
      <c r="D28" s="291">
        <f t="shared" ref="D28" si="10">D29-1</f>
        <v>45582</v>
      </c>
      <c r="E28" s="291">
        <f t="shared" ref="E28" si="11">E29-6</f>
        <v>45586</v>
      </c>
      <c r="F28" s="291">
        <f t="shared" ref="F28" si="12">F29-1</f>
        <v>45593</v>
      </c>
      <c r="G28" s="292">
        <f t="shared" ref="G28" si="13">G29-2</f>
        <v>45595</v>
      </c>
      <c r="H28" s="293">
        <f t="shared" ref="H28" si="14">H29-14</f>
        <v>45598</v>
      </c>
      <c r="I28" s="347">
        <v>45627</v>
      </c>
    </row>
    <row r="29" spans="1:9" ht="16.5" thickBot="1" x14ac:dyDescent="0.3">
      <c r="A29" s="582"/>
      <c r="B29" s="586"/>
      <c r="C29" s="295">
        <f t="shared" ref="C29" si="15">D28-1</f>
        <v>45581</v>
      </c>
      <c r="D29" s="295">
        <f>E28-3</f>
        <v>45583</v>
      </c>
      <c r="E29" s="295">
        <f t="shared" ref="E29:G29" si="16">F28-1</f>
        <v>45592</v>
      </c>
      <c r="F29" s="295">
        <f t="shared" si="16"/>
        <v>45594</v>
      </c>
      <c r="G29" s="296">
        <f t="shared" si="16"/>
        <v>45597</v>
      </c>
      <c r="H29" s="297">
        <f t="shared" ref="H29" si="17">I28-15</f>
        <v>45612</v>
      </c>
      <c r="I29" s="347"/>
    </row>
    <row r="30" spans="1:9" x14ac:dyDescent="0.25">
      <c r="A30" s="578">
        <v>12</v>
      </c>
      <c r="B30" s="584" t="s">
        <v>141</v>
      </c>
      <c r="C30" s="291">
        <f>C31-13</f>
        <v>45744</v>
      </c>
      <c r="D30" s="291">
        <f>D31-3</f>
        <v>45758</v>
      </c>
      <c r="E30" s="291">
        <f>E31-6</f>
        <v>45762</v>
      </c>
      <c r="F30" s="291">
        <f>F31-1</f>
        <v>45769</v>
      </c>
      <c r="G30" s="292">
        <f>G31-4</f>
        <v>45771</v>
      </c>
      <c r="H30" s="293">
        <f>H31-17</f>
        <v>45776</v>
      </c>
      <c r="I30" s="334">
        <v>45810</v>
      </c>
    </row>
    <row r="31" spans="1:9" ht="16.5" thickBot="1" x14ac:dyDescent="0.3">
      <c r="A31" s="579"/>
      <c r="B31" s="585"/>
      <c r="C31" s="295">
        <f>D30-1</f>
        <v>45757</v>
      </c>
      <c r="D31" s="295">
        <f>E30-1</f>
        <v>45761</v>
      </c>
      <c r="E31" s="295">
        <f>F30-1</f>
        <v>45768</v>
      </c>
      <c r="F31" s="295">
        <f>G30-1</f>
        <v>45770</v>
      </c>
      <c r="G31" s="296">
        <f>H30-1</f>
        <v>45775</v>
      </c>
      <c r="H31" s="297">
        <f>I30-17</f>
        <v>45793</v>
      </c>
      <c r="I31" s="338"/>
    </row>
    <row r="32" spans="1:9" x14ac:dyDescent="0.25">
      <c r="A32" s="582">
        <v>13</v>
      </c>
      <c r="B32" s="586" t="s">
        <v>143</v>
      </c>
      <c r="C32" s="288">
        <f>C33-13</f>
        <v>45597</v>
      </c>
      <c r="D32" s="288">
        <f>D33-3</f>
        <v>45611</v>
      </c>
      <c r="E32" s="288">
        <f>E33-6</f>
        <v>45615</v>
      </c>
      <c r="F32" s="288">
        <f>F33-1</f>
        <v>45622</v>
      </c>
      <c r="G32" s="289">
        <f>G33-4</f>
        <v>45624</v>
      </c>
      <c r="H32" s="290">
        <f>H33-14</f>
        <v>45629</v>
      </c>
      <c r="I32" s="347">
        <v>45658</v>
      </c>
    </row>
    <row r="33" spans="1:9" ht="16.5" thickBot="1" x14ac:dyDescent="0.3">
      <c r="A33" s="582"/>
      <c r="B33" s="586"/>
      <c r="C33" s="288">
        <f>D32-1</f>
        <v>45610</v>
      </c>
      <c r="D33" s="288">
        <f>E32-1</f>
        <v>45614</v>
      </c>
      <c r="E33" s="288">
        <f>F32-1</f>
        <v>45621</v>
      </c>
      <c r="F33" s="288">
        <f>G32-1</f>
        <v>45623</v>
      </c>
      <c r="G33" s="289">
        <f>H32-1</f>
        <v>45628</v>
      </c>
      <c r="H33" s="290">
        <f>I32-15</f>
        <v>45643</v>
      </c>
      <c r="I33" s="347"/>
    </row>
    <row r="34" spans="1:9" x14ac:dyDescent="0.25">
      <c r="A34" s="578">
        <v>14</v>
      </c>
      <c r="B34" s="584" t="s">
        <v>145</v>
      </c>
      <c r="C34" s="291">
        <f>C35-13</f>
        <v>45484</v>
      </c>
      <c r="D34" s="291">
        <f>D35-1</f>
        <v>45498</v>
      </c>
      <c r="E34" s="291">
        <f>E35-6</f>
        <v>45502</v>
      </c>
      <c r="F34" s="291">
        <f>F35-1</f>
        <v>45509</v>
      </c>
      <c r="G34" s="292">
        <f>G35-2</f>
        <v>45511</v>
      </c>
      <c r="H34" s="293">
        <f>H35-15</f>
        <v>45514</v>
      </c>
      <c r="I34" s="334">
        <v>45544</v>
      </c>
    </row>
    <row r="35" spans="1:9" ht="16.5" thickBot="1" x14ac:dyDescent="0.3">
      <c r="A35" s="579"/>
      <c r="B35" s="585"/>
      <c r="C35" s="295">
        <f>D34-1</f>
        <v>45497</v>
      </c>
      <c r="D35" s="295">
        <f>E34-3</f>
        <v>45499</v>
      </c>
      <c r="E35" s="295">
        <f>F34-1</f>
        <v>45508</v>
      </c>
      <c r="F35" s="295">
        <f>G34-1</f>
        <v>45510</v>
      </c>
      <c r="G35" s="296">
        <f>H34-1</f>
        <v>45513</v>
      </c>
      <c r="H35" s="297">
        <f>I34-15</f>
        <v>45529</v>
      </c>
      <c r="I35" s="338"/>
    </row>
    <row r="36" spans="1:9" x14ac:dyDescent="0.25">
      <c r="A36" s="582">
        <v>15</v>
      </c>
      <c r="B36" s="586" t="s">
        <v>149</v>
      </c>
      <c r="C36" s="291">
        <f>C37-13-6</f>
        <v>45440</v>
      </c>
      <c r="D36" s="291">
        <f>D37-1</f>
        <v>45460</v>
      </c>
      <c r="E36" s="291">
        <f>E37-6</f>
        <v>45462</v>
      </c>
      <c r="F36" s="291">
        <f>F37-1</f>
        <v>45469</v>
      </c>
      <c r="G36" s="292">
        <f>G37-2</f>
        <v>45473</v>
      </c>
      <c r="H36" s="293">
        <f>H37-14</f>
        <v>45476</v>
      </c>
      <c r="I36" s="347">
        <v>45505</v>
      </c>
    </row>
    <row r="37" spans="1:9" ht="16.5" thickBot="1" x14ac:dyDescent="0.3">
      <c r="A37" s="582"/>
      <c r="B37" s="586"/>
      <c r="C37" s="295">
        <f>D36-1</f>
        <v>45459</v>
      </c>
      <c r="D37" s="295">
        <f>E36-1</f>
        <v>45461</v>
      </c>
      <c r="E37" s="295">
        <f>F36-1</f>
        <v>45468</v>
      </c>
      <c r="F37" s="295">
        <f>G36-3</f>
        <v>45470</v>
      </c>
      <c r="G37" s="296">
        <f>H36-1</f>
        <v>45475</v>
      </c>
      <c r="H37" s="297">
        <f>I36-15</f>
        <v>45490</v>
      </c>
      <c r="I37" s="347"/>
    </row>
    <row r="38" spans="1:9" x14ac:dyDescent="0.25">
      <c r="A38" s="578">
        <v>16</v>
      </c>
      <c r="B38" s="584" t="s">
        <v>833</v>
      </c>
      <c r="C38" s="291">
        <f>C39-13</f>
        <v>45385</v>
      </c>
      <c r="D38" s="291">
        <f>D39-1</f>
        <v>45399</v>
      </c>
      <c r="E38" s="291">
        <f>E39-6</f>
        <v>45401</v>
      </c>
      <c r="F38" s="291">
        <f>F39-1</f>
        <v>45408</v>
      </c>
      <c r="G38" s="292">
        <f>G39-2</f>
        <v>45414</v>
      </c>
      <c r="H38" s="293">
        <f>H39-14</f>
        <v>45417</v>
      </c>
      <c r="I38" s="334">
        <v>45446</v>
      </c>
    </row>
    <row r="39" spans="1:9" ht="16.5" thickBot="1" x14ac:dyDescent="0.3">
      <c r="A39" s="579"/>
      <c r="B39" s="585"/>
      <c r="C39" s="295">
        <f>D38-1</f>
        <v>45398</v>
      </c>
      <c r="D39" s="295">
        <f>E38-1</f>
        <v>45400</v>
      </c>
      <c r="E39" s="295">
        <f>F38-1</f>
        <v>45407</v>
      </c>
      <c r="F39" s="295">
        <f>G38-5</f>
        <v>45409</v>
      </c>
      <c r="G39" s="296">
        <f>H38-1</f>
        <v>45416</v>
      </c>
      <c r="H39" s="297">
        <f>I38-15</f>
        <v>45431</v>
      </c>
      <c r="I39" s="338"/>
    </row>
    <row r="40" spans="1:9" x14ac:dyDescent="0.25">
      <c r="A40" s="578">
        <v>17</v>
      </c>
      <c r="B40" s="584" t="s">
        <v>151</v>
      </c>
      <c r="C40" s="291">
        <f>C41-13</f>
        <v>45610</v>
      </c>
      <c r="D40" s="291">
        <f>D41-1</f>
        <v>45624</v>
      </c>
      <c r="E40" s="291">
        <f>E41-6</f>
        <v>45626</v>
      </c>
      <c r="F40" s="291">
        <f>F41-1</f>
        <v>45635</v>
      </c>
      <c r="G40" s="292">
        <f>G41-2</f>
        <v>45637</v>
      </c>
      <c r="H40" s="293">
        <f>H41-13</f>
        <v>45642</v>
      </c>
      <c r="I40" s="334">
        <v>45670</v>
      </c>
    </row>
    <row r="41" spans="1:9" ht="16.5" thickBot="1" x14ac:dyDescent="0.3">
      <c r="A41" s="579"/>
      <c r="B41" s="585"/>
      <c r="C41" s="295">
        <f>D40-1</f>
        <v>45623</v>
      </c>
      <c r="D41" s="295">
        <f>E40-1</f>
        <v>45625</v>
      </c>
      <c r="E41" s="295">
        <f>F40-3</f>
        <v>45632</v>
      </c>
      <c r="F41" s="295">
        <f>G40-1</f>
        <v>45636</v>
      </c>
      <c r="G41" s="296">
        <f>H40-3</f>
        <v>45639</v>
      </c>
      <c r="H41" s="297">
        <f>I40-15</f>
        <v>45655</v>
      </c>
      <c r="I41" s="338"/>
    </row>
    <row r="42" spans="1:9" x14ac:dyDescent="0.25">
      <c r="A42" s="578">
        <v>18</v>
      </c>
      <c r="B42" s="580" t="s">
        <v>175</v>
      </c>
      <c r="C42" s="291">
        <f>C43-13</f>
        <v>45385</v>
      </c>
      <c r="D42" s="291">
        <f>D43-1</f>
        <v>45399</v>
      </c>
      <c r="E42" s="291">
        <f>E43-6</f>
        <v>45401</v>
      </c>
      <c r="F42" s="291">
        <f>F43-1</f>
        <v>45408</v>
      </c>
      <c r="G42" s="292">
        <f>G43-2</f>
        <v>45414</v>
      </c>
      <c r="H42" s="293">
        <f>H43-14</f>
        <v>45417</v>
      </c>
      <c r="I42" s="334">
        <v>45446</v>
      </c>
    </row>
    <row r="43" spans="1:9" ht="16.5" thickBot="1" x14ac:dyDescent="0.3">
      <c r="A43" s="579"/>
      <c r="B43" s="581"/>
      <c r="C43" s="295">
        <f>D42-1</f>
        <v>45398</v>
      </c>
      <c r="D43" s="295">
        <f>E42-1</f>
        <v>45400</v>
      </c>
      <c r="E43" s="295">
        <f>F42-1</f>
        <v>45407</v>
      </c>
      <c r="F43" s="295">
        <f>G42-5</f>
        <v>45409</v>
      </c>
      <c r="G43" s="296">
        <f>H42-1</f>
        <v>45416</v>
      </c>
      <c r="H43" s="297">
        <f>I42-15</f>
        <v>45431</v>
      </c>
      <c r="I43" s="338"/>
    </row>
    <row r="44" spans="1:9" ht="16.5" thickBot="1" x14ac:dyDescent="0.3">
      <c r="A44" s="340"/>
      <c r="B44" s="323" t="s">
        <v>540</v>
      </c>
      <c r="C44" s="324"/>
      <c r="D44" s="324"/>
      <c r="E44" s="324"/>
      <c r="F44" s="288"/>
      <c r="G44" s="325"/>
      <c r="H44" s="326"/>
      <c r="I44" s="349"/>
    </row>
    <row r="45" spans="1:9" x14ac:dyDescent="0.25">
      <c r="A45" s="578">
        <v>1</v>
      </c>
      <c r="B45" s="580" t="s">
        <v>216</v>
      </c>
      <c r="C45" s="291">
        <f t="shared" ref="C45" si="18">C46-13</f>
        <v>45354</v>
      </c>
      <c r="D45" s="291">
        <f t="shared" ref="D45" si="19">D46-1</f>
        <v>45368</v>
      </c>
      <c r="E45" s="291">
        <f t="shared" ref="E45" si="20">E46-6</f>
        <v>45370</v>
      </c>
      <c r="F45" s="291">
        <f t="shared" ref="F45" si="21">F46-1</f>
        <v>45377</v>
      </c>
      <c r="G45" s="292">
        <f>G46-4</f>
        <v>45379</v>
      </c>
      <c r="H45" s="293">
        <f t="shared" ref="H45" si="22">H46-14</f>
        <v>45384</v>
      </c>
      <c r="I45" s="334">
        <v>45413</v>
      </c>
    </row>
    <row r="46" spans="1:9" ht="16.5" thickBot="1" x14ac:dyDescent="0.3">
      <c r="A46" s="579"/>
      <c r="B46" s="581"/>
      <c r="C46" s="295">
        <f t="shared" ref="C46:G46" si="23">D45-1</f>
        <v>45367</v>
      </c>
      <c r="D46" s="295">
        <f t="shared" si="23"/>
        <v>45369</v>
      </c>
      <c r="E46" s="295">
        <f t="shared" si="23"/>
        <v>45376</v>
      </c>
      <c r="F46" s="295">
        <f t="shared" si="23"/>
        <v>45378</v>
      </c>
      <c r="G46" s="296">
        <f t="shared" si="23"/>
        <v>45383</v>
      </c>
      <c r="H46" s="297">
        <f t="shared" ref="H46" si="24">I45-15</f>
        <v>45398</v>
      </c>
      <c r="I46" s="338"/>
    </row>
    <row r="47" spans="1:9" x14ac:dyDescent="0.25">
      <c r="A47" s="578">
        <v>2</v>
      </c>
      <c r="B47" s="587" t="s">
        <v>226</v>
      </c>
      <c r="C47" s="291">
        <f>C48-13</f>
        <v>45338</v>
      </c>
      <c r="D47" s="291">
        <f>D48-3</f>
        <v>45352</v>
      </c>
      <c r="E47" s="291">
        <f>E48-6</f>
        <v>45356</v>
      </c>
      <c r="F47" s="291">
        <f>F48-1</f>
        <v>45363</v>
      </c>
      <c r="G47" s="292">
        <f>G48-2</f>
        <v>45365</v>
      </c>
      <c r="H47" s="293">
        <f>H48-14</f>
        <v>45368</v>
      </c>
      <c r="I47" s="334">
        <v>45397</v>
      </c>
    </row>
    <row r="48" spans="1:9" ht="16.5" thickBot="1" x14ac:dyDescent="0.3">
      <c r="A48" s="579"/>
      <c r="B48" s="588"/>
      <c r="C48" s="295">
        <f>D47-1</f>
        <v>45351</v>
      </c>
      <c r="D48" s="295">
        <f>E47-1</f>
        <v>45355</v>
      </c>
      <c r="E48" s="295">
        <f>F47-1</f>
        <v>45362</v>
      </c>
      <c r="F48" s="295">
        <f>G47-1</f>
        <v>45364</v>
      </c>
      <c r="G48" s="296">
        <f>H47-1</f>
        <v>45367</v>
      </c>
      <c r="H48" s="297">
        <f>I47-15</f>
        <v>45382</v>
      </c>
      <c r="I48" s="338"/>
    </row>
    <row r="49" spans="1:9" x14ac:dyDescent="0.25">
      <c r="A49" s="582">
        <v>3</v>
      </c>
      <c r="B49" s="583" t="s">
        <v>242</v>
      </c>
      <c r="C49" s="291">
        <f t="shared" ref="C49" si="25">C50-13</f>
        <v>45568</v>
      </c>
      <c r="D49" s="291">
        <f t="shared" ref="D49" si="26">D50-1</f>
        <v>45582</v>
      </c>
      <c r="E49" s="291">
        <f t="shared" ref="E49" si="27">E50-6</f>
        <v>45586</v>
      </c>
      <c r="F49" s="291">
        <f t="shared" ref="F49" si="28">F50-1</f>
        <v>45593</v>
      </c>
      <c r="G49" s="292">
        <f t="shared" ref="G49" si="29">G50-2</f>
        <v>45595</v>
      </c>
      <c r="H49" s="293">
        <f t="shared" ref="H49" si="30">H50-14</f>
        <v>45598</v>
      </c>
      <c r="I49" s="334">
        <v>45627</v>
      </c>
    </row>
    <row r="50" spans="1:9" ht="16.5" thickBot="1" x14ac:dyDescent="0.3">
      <c r="A50" s="582"/>
      <c r="B50" s="583"/>
      <c r="C50" s="295">
        <f t="shared" ref="C50" si="31">D49-1</f>
        <v>45581</v>
      </c>
      <c r="D50" s="295">
        <f>E49-3</f>
        <v>45583</v>
      </c>
      <c r="E50" s="295">
        <f t="shared" ref="E50:G50" si="32">F49-1</f>
        <v>45592</v>
      </c>
      <c r="F50" s="295">
        <f t="shared" si="32"/>
        <v>45594</v>
      </c>
      <c r="G50" s="296">
        <f t="shared" si="32"/>
        <v>45597</v>
      </c>
      <c r="H50" s="297">
        <f t="shared" ref="H50" si="33">I49-15</f>
        <v>45612</v>
      </c>
      <c r="I50" s="338"/>
    </row>
    <row r="51" spans="1:9" x14ac:dyDescent="0.25">
      <c r="A51" s="578">
        <v>4</v>
      </c>
      <c r="B51" s="580" t="s">
        <v>232</v>
      </c>
      <c r="C51" s="291">
        <f>C52-13</f>
        <v>45435</v>
      </c>
      <c r="D51" s="291">
        <f>D52-1</f>
        <v>45449</v>
      </c>
      <c r="E51" s="291">
        <f>E52-6</f>
        <v>45453</v>
      </c>
      <c r="F51" s="291">
        <f>F52-1</f>
        <v>45460</v>
      </c>
      <c r="G51" s="292">
        <f>G52-2</f>
        <v>45462</v>
      </c>
      <c r="H51" s="293">
        <f>H52-14</f>
        <v>45466</v>
      </c>
      <c r="I51" s="334">
        <v>45495</v>
      </c>
    </row>
    <row r="52" spans="1:9" ht="16.5" thickBot="1" x14ac:dyDescent="0.3">
      <c r="A52" s="579"/>
      <c r="B52" s="581"/>
      <c r="C52" s="295">
        <f>D51-1</f>
        <v>45448</v>
      </c>
      <c r="D52" s="295">
        <f>E51-3</f>
        <v>45450</v>
      </c>
      <c r="E52" s="295">
        <f>F51-1</f>
        <v>45459</v>
      </c>
      <c r="F52" s="295">
        <f>G51-1</f>
        <v>45461</v>
      </c>
      <c r="G52" s="296">
        <f>H51-2</f>
        <v>45464</v>
      </c>
      <c r="H52" s="297">
        <f>I51-15</f>
        <v>45480</v>
      </c>
      <c r="I52" s="338"/>
    </row>
    <row r="53" spans="1:9" x14ac:dyDescent="0.25">
      <c r="A53" s="582">
        <v>5</v>
      </c>
      <c r="B53" s="583" t="s">
        <v>243</v>
      </c>
      <c r="C53" s="291">
        <f t="shared" ref="C53" si="34">C54-13</f>
        <v>45568</v>
      </c>
      <c r="D53" s="291">
        <f t="shared" ref="D53" si="35">D54-1</f>
        <v>45582</v>
      </c>
      <c r="E53" s="291">
        <f t="shared" ref="E53" si="36">E54-6</f>
        <v>45586</v>
      </c>
      <c r="F53" s="291">
        <f t="shared" ref="F53" si="37">F54-1</f>
        <v>45593</v>
      </c>
      <c r="G53" s="292">
        <f t="shared" ref="G53" si="38">G54-2</f>
        <v>45595</v>
      </c>
      <c r="H53" s="293">
        <f t="shared" ref="H53" si="39">H54-14</f>
        <v>45598</v>
      </c>
      <c r="I53" s="334">
        <v>45627</v>
      </c>
    </row>
    <row r="54" spans="1:9" ht="16.5" thickBot="1" x14ac:dyDescent="0.3">
      <c r="A54" s="582"/>
      <c r="B54" s="583"/>
      <c r="C54" s="295">
        <f t="shared" ref="C54" si="40">D53-1</f>
        <v>45581</v>
      </c>
      <c r="D54" s="295">
        <f>E53-3</f>
        <v>45583</v>
      </c>
      <c r="E54" s="295">
        <f t="shared" ref="E54:G54" si="41">F53-1</f>
        <v>45592</v>
      </c>
      <c r="F54" s="295">
        <f t="shared" si="41"/>
        <v>45594</v>
      </c>
      <c r="G54" s="296">
        <f t="shared" si="41"/>
        <v>45597</v>
      </c>
      <c r="H54" s="297">
        <f t="shared" ref="H54" si="42">I53-15</f>
        <v>45612</v>
      </c>
      <c r="I54" s="338"/>
    </row>
    <row r="55" spans="1:9" x14ac:dyDescent="0.25">
      <c r="A55" s="578">
        <v>6</v>
      </c>
      <c r="B55" s="580" t="s">
        <v>247</v>
      </c>
      <c r="C55" s="291">
        <f>C56-13</f>
        <v>45498</v>
      </c>
      <c r="D55" s="291">
        <f>D56-1</f>
        <v>45512</v>
      </c>
      <c r="E55" s="291">
        <f>E56-6</f>
        <v>45516</v>
      </c>
      <c r="F55" s="291">
        <f>F56-1</f>
        <v>45523</v>
      </c>
      <c r="G55" s="292">
        <f>G56-2</f>
        <v>45525</v>
      </c>
      <c r="H55" s="293">
        <f>H56-14</f>
        <v>45529</v>
      </c>
      <c r="I55" s="334">
        <v>45558</v>
      </c>
    </row>
    <row r="56" spans="1:9" ht="16.5" thickBot="1" x14ac:dyDescent="0.3">
      <c r="A56" s="579"/>
      <c r="B56" s="581"/>
      <c r="C56" s="295">
        <f>D55-1</f>
        <v>45511</v>
      </c>
      <c r="D56" s="295">
        <f>E55-3</f>
        <v>45513</v>
      </c>
      <c r="E56" s="295">
        <f>F55-1</f>
        <v>45522</v>
      </c>
      <c r="F56" s="295">
        <f>G55-1</f>
        <v>45524</v>
      </c>
      <c r="G56" s="296">
        <f>H55-2</f>
        <v>45527</v>
      </c>
      <c r="H56" s="297">
        <f>I55-15</f>
        <v>45543</v>
      </c>
      <c r="I56" s="338"/>
    </row>
    <row r="57" spans="1:9" x14ac:dyDescent="0.25">
      <c r="A57" s="582">
        <v>7</v>
      </c>
      <c r="B57" s="583" t="s">
        <v>244</v>
      </c>
      <c r="C57" s="291">
        <f t="shared" ref="C57" si="43">C58-13</f>
        <v>45568</v>
      </c>
      <c r="D57" s="291">
        <f t="shared" ref="D57" si="44">D58-1</f>
        <v>45582</v>
      </c>
      <c r="E57" s="291">
        <f t="shared" ref="E57" si="45">E58-6</f>
        <v>45586</v>
      </c>
      <c r="F57" s="291">
        <f t="shared" ref="F57" si="46">F58-1</f>
        <v>45593</v>
      </c>
      <c r="G57" s="292">
        <f t="shared" ref="G57" si="47">G58-2</f>
        <v>45595</v>
      </c>
      <c r="H57" s="293">
        <f t="shared" ref="H57" si="48">H58-14</f>
        <v>45598</v>
      </c>
      <c r="I57" s="334">
        <v>45627</v>
      </c>
    </row>
    <row r="58" spans="1:9" ht="16.5" thickBot="1" x14ac:dyDescent="0.3">
      <c r="A58" s="579"/>
      <c r="B58" s="581"/>
      <c r="C58" s="295">
        <f t="shared" ref="C58" si="49">D57-1</f>
        <v>45581</v>
      </c>
      <c r="D58" s="295">
        <f>E57-3</f>
        <v>45583</v>
      </c>
      <c r="E58" s="295">
        <f t="shared" ref="E58:G58" si="50">F57-1</f>
        <v>45592</v>
      </c>
      <c r="F58" s="295">
        <f t="shared" si="50"/>
        <v>45594</v>
      </c>
      <c r="G58" s="296">
        <f t="shared" si="50"/>
        <v>45597</v>
      </c>
      <c r="H58" s="297">
        <f t="shared" ref="H58" si="51">I57-15</f>
        <v>45612</v>
      </c>
      <c r="I58" s="338"/>
    </row>
    <row r="59" spans="1:9" x14ac:dyDescent="0.25">
      <c r="A59" s="315"/>
      <c r="B59" s="560" t="s">
        <v>818</v>
      </c>
      <c r="C59" s="561"/>
      <c r="D59" s="316"/>
      <c r="E59" s="316"/>
      <c r="F59" s="317"/>
      <c r="G59" s="245"/>
      <c r="H59" s="318"/>
      <c r="I59" s="319"/>
    </row>
    <row r="60" spans="1:9" ht="16.5" thickBot="1" x14ac:dyDescent="0.3">
      <c r="A60" s="278"/>
      <c r="B60" s="234" t="s">
        <v>541</v>
      </c>
      <c r="C60" s="232"/>
      <c r="D60" s="232"/>
      <c r="E60" s="235"/>
      <c r="F60" s="232"/>
      <c r="G60" s="232"/>
      <c r="H60" s="236"/>
      <c r="I60" s="320"/>
    </row>
    <row r="61" spans="1:9" x14ac:dyDescent="0.25">
      <c r="A61" s="578">
        <v>1</v>
      </c>
      <c r="B61" s="589" t="s">
        <v>100</v>
      </c>
      <c r="C61" s="308"/>
      <c r="D61" s="308"/>
      <c r="E61" s="309"/>
      <c r="F61" s="308"/>
      <c r="G61" s="310"/>
      <c r="H61" s="308" t="s">
        <v>813</v>
      </c>
      <c r="I61" s="334">
        <v>45299</v>
      </c>
    </row>
    <row r="62" spans="1:9" ht="16.5" thickBot="1" x14ac:dyDescent="0.3">
      <c r="A62" s="579"/>
      <c r="B62" s="590"/>
      <c r="C62" s="312"/>
      <c r="D62" s="312"/>
      <c r="E62" s="313"/>
      <c r="F62" s="312"/>
      <c r="G62" s="314"/>
      <c r="H62" s="312" t="s">
        <v>814</v>
      </c>
      <c r="I62" s="338"/>
    </row>
    <row r="63" spans="1:9" x14ac:dyDescent="0.25">
      <c r="A63" s="578">
        <v>2</v>
      </c>
      <c r="B63" s="587" t="s">
        <v>103</v>
      </c>
      <c r="C63" s="308"/>
      <c r="D63" s="308"/>
      <c r="E63" s="309"/>
      <c r="F63" s="308"/>
      <c r="G63" s="310"/>
      <c r="H63" s="308" t="s">
        <v>813</v>
      </c>
      <c r="I63" s="334">
        <v>45306</v>
      </c>
    </row>
    <row r="64" spans="1:9" ht="16.5" thickBot="1" x14ac:dyDescent="0.3">
      <c r="A64" s="579"/>
      <c r="B64" s="588"/>
      <c r="C64" s="312"/>
      <c r="D64" s="312"/>
      <c r="E64" s="313"/>
      <c r="F64" s="312"/>
      <c r="G64" s="314"/>
      <c r="H64" s="312" t="s">
        <v>814</v>
      </c>
      <c r="I64" s="338"/>
    </row>
    <row r="65" spans="1:9" x14ac:dyDescent="0.25">
      <c r="A65" s="578">
        <v>3</v>
      </c>
      <c r="B65" s="587" t="s">
        <v>105</v>
      </c>
      <c r="C65" s="308"/>
      <c r="D65" s="308"/>
      <c r="E65" s="309"/>
      <c r="F65" s="308"/>
      <c r="G65" s="310"/>
      <c r="H65" s="308" t="s">
        <v>813</v>
      </c>
      <c r="I65" s="334">
        <v>45320</v>
      </c>
    </row>
    <row r="66" spans="1:9" ht="16.5" thickBot="1" x14ac:dyDescent="0.3">
      <c r="A66" s="579"/>
      <c r="B66" s="588"/>
      <c r="C66" s="312"/>
      <c r="D66" s="312"/>
      <c r="E66" s="313"/>
      <c r="F66" s="312"/>
      <c r="G66" s="314"/>
      <c r="H66" s="312" t="s">
        <v>814</v>
      </c>
      <c r="I66" s="338"/>
    </row>
    <row r="67" spans="1:9" x14ac:dyDescent="0.25">
      <c r="A67" s="578">
        <v>4</v>
      </c>
      <c r="B67" s="587" t="s">
        <v>831</v>
      </c>
      <c r="C67" s="308"/>
      <c r="D67" s="308"/>
      <c r="E67" s="309"/>
      <c r="F67" s="308"/>
      <c r="G67" s="310"/>
      <c r="H67" s="308" t="s">
        <v>813</v>
      </c>
      <c r="I67" s="334">
        <v>45369</v>
      </c>
    </row>
    <row r="68" spans="1:9" ht="16.5" thickBot="1" x14ac:dyDescent="0.3">
      <c r="A68" s="579"/>
      <c r="B68" s="588"/>
      <c r="C68" s="312"/>
      <c r="D68" s="312"/>
      <c r="E68" s="313"/>
      <c r="F68" s="312"/>
      <c r="G68" s="314"/>
      <c r="H68" s="312" t="s">
        <v>814</v>
      </c>
      <c r="I68" s="338"/>
    </row>
    <row r="69" spans="1:9" ht="78.75" x14ac:dyDescent="0.25">
      <c r="A69" s="154">
        <v>5</v>
      </c>
      <c r="B69" s="307" t="s">
        <v>816</v>
      </c>
      <c r="C69" s="308"/>
      <c r="D69" s="308"/>
      <c r="E69" s="309"/>
      <c r="F69" s="308"/>
      <c r="G69" s="310"/>
      <c r="H69" s="345" t="s">
        <v>813</v>
      </c>
      <c r="I69" s="334">
        <v>45334</v>
      </c>
    </row>
    <row r="70" spans="1:9" ht="32.25" thickBot="1" x14ac:dyDescent="0.3">
      <c r="A70" s="159">
        <v>6</v>
      </c>
      <c r="B70" s="311" t="s">
        <v>784</v>
      </c>
      <c r="C70" s="312"/>
      <c r="D70" s="312"/>
      <c r="E70" s="313"/>
      <c r="F70" s="312"/>
      <c r="G70" s="314"/>
      <c r="H70" s="346" t="s">
        <v>814</v>
      </c>
      <c r="I70" s="338">
        <v>45397</v>
      </c>
    </row>
    <row r="71" spans="1:9" ht="47.25" x14ac:dyDescent="0.25">
      <c r="A71" s="154">
        <v>7</v>
      </c>
      <c r="B71" s="299" t="s">
        <v>811</v>
      </c>
      <c r="C71" s="300">
        <f>C72-13</f>
        <v>45365</v>
      </c>
      <c r="D71" s="300">
        <f>D72-1</f>
        <v>45379</v>
      </c>
      <c r="E71" s="300">
        <f>E72-6</f>
        <v>45383</v>
      </c>
      <c r="F71" s="300">
        <f>F72-1</f>
        <v>45390</v>
      </c>
      <c r="G71" s="301">
        <f>G72-2</f>
        <v>45392</v>
      </c>
      <c r="H71" s="302">
        <f>H72-14</f>
        <v>45396</v>
      </c>
      <c r="I71" s="334">
        <v>45425</v>
      </c>
    </row>
    <row r="72" spans="1:9" ht="48" thickBot="1" x14ac:dyDescent="0.3">
      <c r="A72" s="159">
        <v>8</v>
      </c>
      <c r="B72" s="303" t="s">
        <v>832</v>
      </c>
      <c r="C72" s="304">
        <f>D71-1</f>
        <v>45378</v>
      </c>
      <c r="D72" s="304">
        <f>E71-3</f>
        <v>45380</v>
      </c>
      <c r="E72" s="304">
        <f>F71-1</f>
        <v>45389</v>
      </c>
      <c r="F72" s="304">
        <f>G71-1</f>
        <v>45391</v>
      </c>
      <c r="G72" s="305">
        <f>H71-2</f>
        <v>45394</v>
      </c>
      <c r="H72" s="306">
        <f>I71-15</f>
        <v>45410</v>
      </c>
      <c r="I72" s="338"/>
    </row>
    <row r="73" spans="1:9" x14ac:dyDescent="0.25">
      <c r="A73" s="578">
        <v>9</v>
      </c>
      <c r="B73" s="584" t="s">
        <v>135</v>
      </c>
      <c r="C73" s="291">
        <f>C74-13</f>
        <v>45548</v>
      </c>
      <c r="D73" s="291">
        <f>D74-3</f>
        <v>45562</v>
      </c>
      <c r="E73" s="291">
        <f>E74-6</f>
        <v>45566</v>
      </c>
      <c r="F73" s="291">
        <f>F74-1</f>
        <v>45573</v>
      </c>
      <c r="G73" s="292">
        <f>G74-2</f>
        <v>45575</v>
      </c>
      <c r="H73" s="293">
        <f>H74-14</f>
        <v>45578</v>
      </c>
      <c r="I73" s="334">
        <v>45607</v>
      </c>
    </row>
    <row r="74" spans="1:9" ht="16.5" thickBot="1" x14ac:dyDescent="0.3">
      <c r="A74" s="579"/>
      <c r="B74" s="585"/>
      <c r="C74" s="295">
        <f>D73-1</f>
        <v>45561</v>
      </c>
      <c r="D74" s="295">
        <f>E73-1</f>
        <v>45565</v>
      </c>
      <c r="E74" s="295">
        <f>F73-1</f>
        <v>45572</v>
      </c>
      <c r="F74" s="295">
        <f>G73-1</f>
        <v>45574</v>
      </c>
      <c r="G74" s="296">
        <f>H73-1</f>
        <v>45577</v>
      </c>
      <c r="H74" s="297">
        <f>I73-15</f>
        <v>45592</v>
      </c>
      <c r="I74" s="338"/>
    </row>
    <row r="75" spans="1:9" x14ac:dyDescent="0.25">
      <c r="A75" s="578">
        <v>10</v>
      </c>
      <c r="B75" s="584" t="s">
        <v>137</v>
      </c>
      <c r="C75" s="291">
        <f t="shared" ref="C75" si="52">C76-13</f>
        <v>45568</v>
      </c>
      <c r="D75" s="291">
        <f t="shared" ref="D75" si="53">D76-1</f>
        <v>45582</v>
      </c>
      <c r="E75" s="291">
        <f t="shared" ref="E75" si="54">E76-6</f>
        <v>45586</v>
      </c>
      <c r="F75" s="291">
        <f t="shared" ref="F75" si="55">F76-1</f>
        <v>45593</v>
      </c>
      <c r="G75" s="292">
        <f t="shared" ref="G75" si="56">G76-2</f>
        <v>45595</v>
      </c>
      <c r="H75" s="293">
        <f t="shared" ref="H75" si="57">H76-14</f>
        <v>45598</v>
      </c>
      <c r="I75" s="334">
        <v>45627</v>
      </c>
    </row>
    <row r="76" spans="1:9" ht="16.5" thickBot="1" x14ac:dyDescent="0.3">
      <c r="A76" s="579"/>
      <c r="B76" s="585"/>
      <c r="C76" s="295">
        <f t="shared" ref="C76" si="58">D75-1</f>
        <v>45581</v>
      </c>
      <c r="D76" s="295">
        <f>E75-3</f>
        <v>45583</v>
      </c>
      <c r="E76" s="295">
        <f t="shared" ref="E76:G76" si="59">F75-1</f>
        <v>45592</v>
      </c>
      <c r="F76" s="295">
        <f t="shared" si="59"/>
        <v>45594</v>
      </c>
      <c r="G76" s="296">
        <f t="shared" si="59"/>
        <v>45597</v>
      </c>
      <c r="H76" s="297">
        <f t="shared" ref="H76" si="60">I75-15</f>
        <v>45612</v>
      </c>
      <c r="I76" s="338"/>
    </row>
    <row r="77" spans="1:9" x14ac:dyDescent="0.25">
      <c r="A77" s="582">
        <v>11</v>
      </c>
      <c r="B77" s="586" t="s">
        <v>188</v>
      </c>
      <c r="C77" s="291">
        <f t="shared" ref="C77" si="61">C78-13</f>
        <v>45568</v>
      </c>
      <c r="D77" s="291">
        <f t="shared" ref="D77" si="62">D78-1</f>
        <v>45582</v>
      </c>
      <c r="E77" s="291">
        <f t="shared" ref="E77" si="63">E78-6</f>
        <v>45586</v>
      </c>
      <c r="F77" s="291">
        <f t="shared" ref="F77" si="64">F78-1</f>
        <v>45593</v>
      </c>
      <c r="G77" s="292">
        <f t="shared" ref="G77" si="65">G78-2</f>
        <v>45595</v>
      </c>
      <c r="H77" s="293">
        <f t="shared" ref="H77" si="66">H78-14</f>
        <v>45598</v>
      </c>
      <c r="I77" s="347">
        <v>45627</v>
      </c>
    </row>
    <row r="78" spans="1:9" ht="16.5" thickBot="1" x14ac:dyDescent="0.3">
      <c r="A78" s="582"/>
      <c r="B78" s="586"/>
      <c r="C78" s="295">
        <f t="shared" ref="C78" si="67">D77-1</f>
        <v>45581</v>
      </c>
      <c r="D78" s="295">
        <f>E77-3</f>
        <v>45583</v>
      </c>
      <c r="E78" s="295">
        <f t="shared" ref="E78:G78" si="68">F77-1</f>
        <v>45592</v>
      </c>
      <c r="F78" s="295">
        <f t="shared" si="68"/>
        <v>45594</v>
      </c>
      <c r="G78" s="296">
        <f t="shared" si="68"/>
        <v>45597</v>
      </c>
      <c r="H78" s="297">
        <f t="shared" ref="H78" si="69">I77-15</f>
        <v>45612</v>
      </c>
      <c r="I78" s="347"/>
    </row>
    <row r="79" spans="1:9" x14ac:dyDescent="0.25">
      <c r="A79" s="578">
        <v>12</v>
      </c>
      <c r="B79" s="584" t="s">
        <v>141</v>
      </c>
      <c r="C79" s="291">
        <f>C80-13</f>
        <v>45744</v>
      </c>
      <c r="D79" s="291">
        <f>D80-3</f>
        <v>45758</v>
      </c>
      <c r="E79" s="291">
        <f>E80-6</f>
        <v>45762</v>
      </c>
      <c r="F79" s="291">
        <f>F80-1</f>
        <v>45769</v>
      </c>
      <c r="G79" s="292">
        <f>G80-4</f>
        <v>45771</v>
      </c>
      <c r="H79" s="293">
        <f>H80-17</f>
        <v>45776</v>
      </c>
      <c r="I79" s="334">
        <v>45810</v>
      </c>
    </row>
    <row r="80" spans="1:9" ht="16.5" thickBot="1" x14ac:dyDescent="0.3">
      <c r="A80" s="579"/>
      <c r="B80" s="585"/>
      <c r="C80" s="295">
        <f>D79-1</f>
        <v>45757</v>
      </c>
      <c r="D80" s="295">
        <f>E79-1</f>
        <v>45761</v>
      </c>
      <c r="E80" s="295">
        <f>F79-1</f>
        <v>45768</v>
      </c>
      <c r="F80" s="295">
        <f>G79-1</f>
        <v>45770</v>
      </c>
      <c r="G80" s="296">
        <f>H79-1</f>
        <v>45775</v>
      </c>
      <c r="H80" s="297">
        <f>I79-17</f>
        <v>45793</v>
      </c>
      <c r="I80" s="338"/>
    </row>
    <row r="81" spans="1:9" x14ac:dyDescent="0.25">
      <c r="A81" s="582">
        <v>13</v>
      </c>
      <c r="B81" s="586" t="s">
        <v>143</v>
      </c>
      <c r="C81" s="288">
        <f>C82-13</f>
        <v>45597</v>
      </c>
      <c r="D81" s="288">
        <f>D82-3</f>
        <v>45611</v>
      </c>
      <c r="E81" s="288">
        <f>E82-6</f>
        <v>45615</v>
      </c>
      <c r="F81" s="288">
        <f>F82-1</f>
        <v>45622</v>
      </c>
      <c r="G81" s="289">
        <f>G82-4</f>
        <v>45624</v>
      </c>
      <c r="H81" s="290">
        <f>H82-14</f>
        <v>45629</v>
      </c>
      <c r="I81" s="347">
        <v>45658</v>
      </c>
    </row>
    <row r="82" spans="1:9" ht="16.5" thickBot="1" x14ac:dyDescent="0.3">
      <c r="A82" s="582"/>
      <c r="B82" s="586"/>
      <c r="C82" s="288">
        <f>D81-1</f>
        <v>45610</v>
      </c>
      <c r="D82" s="288">
        <f>E81-1</f>
        <v>45614</v>
      </c>
      <c r="E82" s="288">
        <f>F81-1</f>
        <v>45621</v>
      </c>
      <c r="F82" s="288">
        <f>G81-1</f>
        <v>45623</v>
      </c>
      <c r="G82" s="289">
        <f>H81-1</f>
        <v>45628</v>
      </c>
      <c r="H82" s="290">
        <f>I81-15</f>
        <v>45643</v>
      </c>
      <c r="I82" s="347"/>
    </row>
    <row r="83" spans="1:9" x14ac:dyDescent="0.25">
      <c r="A83" s="578">
        <v>14</v>
      </c>
      <c r="B83" s="584" t="s">
        <v>145</v>
      </c>
      <c r="C83" s="291">
        <f>C84-13</f>
        <v>45484</v>
      </c>
      <c r="D83" s="291">
        <f>D84-1</f>
        <v>45498</v>
      </c>
      <c r="E83" s="291">
        <f>E84-6</f>
        <v>45502</v>
      </c>
      <c r="F83" s="291">
        <f>F84-1</f>
        <v>45509</v>
      </c>
      <c r="G83" s="292">
        <f>G84-2</f>
        <v>45511</v>
      </c>
      <c r="H83" s="293">
        <f>H84-15</f>
        <v>45514</v>
      </c>
      <c r="I83" s="334">
        <v>45544</v>
      </c>
    </row>
    <row r="84" spans="1:9" ht="16.5" thickBot="1" x14ac:dyDescent="0.3">
      <c r="A84" s="579"/>
      <c r="B84" s="585"/>
      <c r="C84" s="295">
        <f>D83-1</f>
        <v>45497</v>
      </c>
      <c r="D84" s="295">
        <f>E83-3</f>
        <v>45499</v>
      </c>
      <c r="E84" s="295">
        <f>F83-1</f>
        <v>45508</v>
      </c>
      <c r="F84" s="295">
        <f>G83-1</f>
        <v>45510</v>
      </c>
      <c r="G84" s="296">
        <f>H83-1</f>
        <v>45513</v>
      </c>
      <c r="H84" s="297">
        <f>I83-15</f>
        <v>45529</v>
      </c>
      <c r="I84" s="338"/>
    </row>
    <row r="85" spans="1:9" x14ac:dyDescent="0.25">
      <c r="A85" s="582">
        <v>15</v>
      </c>
      <c r="B85" s="586" t="s">
        <v>149</v>
      </c>
      <c r="C85" s="291">
        <f>C86-13-6</f>
        <v>45440</v>
      </c>
      <c r="D85" s="291">
        <f>D86-1</f>
        <v>45460</v>
      </c>
      <c r="E85" s="291">
        <f>E86-6</f>
        <v>45462</v>
      </c>
      <c r="F85" s="291">
        <f>F86-1</f>
        <v>45469</v>
      </c>
      <c r="G85" s="292">
        <f>G86-2</f>
        <v>45473</v>
      </c>
      <c r="H85" s="293">
        <f>H86-14</f>
        <v>45476</v>
      </c>
      <c r="I85" s="347">
        <v>45505</v>
      </c>
    </row>
    <row r="86" spans="1:9" ht="16.5" thickBot="1" x14ac:dyDescent="0.3">
      <c r="A86" s="582"/>
      <c r="B86" s="586"/>
      <c r="C86" s="295">
        <f>D85-1</f>
        <v>45459</v>
      </c>
      <c r="D86" s="295">
        <f>E85-1</f>
        <v>45461</v>
      </c>
      <c r="E86" s="295">
        <f>F85-1</f>
        <v>45468</v>
      </c>
      <c r="F86" s="295">
        <f>G85-3</f>
        <v>45470</v>
      </c>
      <c r="G86" s="296">
        <f>H85-1</f>
        <v>45475</v>
      </c>
      <c r="H86" s="297">
        <f>I85-15</f>
        <v>45490</v>
      </c>
      <c r="I86" s="347"/>
    </row>
    <row r="87" spans="1:9" x14ac:dyDescent="0.25">
      <c r="A87" s="578">
        <v>16</v>
      </c>
      <c r="B87" s="584" t="s">
        <v>833</v>
      </c>
      <c r="C87" s="291">
        <f>C88-13</f>
        <v>45385</v>
      </c>
      <c r="D87" s="291">
        <f>D88-1</f>
        <v>45399</v>
      </c>
      <c r="E87" s="291">
        <f>E88-6</f>
        <v>45401</v>
      </c>
      <c r="F87" s="291">
        <f>F88-1</f>
        <v>45408</v>
      </c>
      <c r="G87" s="292">
        <f>G88-2</f>
        <v>45414</v>
      </c>
      <c r="H87" s="293">
        <f>H88-14</f>
        <v>45417</v>
      </c>
      <c r="I87" s="334">
        <v>45446</v>
      </c>
    </row>
    <row r="88" spans="1:9" ht="16.5" thickBot="1" x14ac:dyDescent="0.3">
      <c r="A88" s="579"/>
      <c r="B88" s="585"/>
      <c r="C88" s="295">
        <f>D87-1</f>
        <v>45398</v>
      </c>
      <c r="D88" s="295">
        <f>E87-1</f>
        <v>45400</v>
      </c>
      <c r="E88" s="295">
        <f>F87-1</f>
        <v>45407</v>
      </c>
      <c r="F88" s="295">
        <f>G87-5</f>
        <v>45409</v>
      </c>
      <c r="G88" s="296">
        <f>H87-1</f>
        <v>45416</v>
      </c>
      <c r="H88" s="297">
        <f>I87-15</f>
        <v>45431</v>
      </c>
      <c r="I88" s="338"/>
    </row>
    <row r="89" spans="1:9" x14ac:dyDescent="0.25">
      <c r="A89" s="578">
        <v>17</v>
      </c>
      <c r="B89" s="584" t="s">
        <v>151</v>
      </c>
      <c r="C89" s="291">
        <f>C90-13</f>
        <v>45610</v>
      </c>
      <c r="D89" s="291">
        <f>D90-1</f>
        <v>45624</v>
      </c>
      <c r="E89" s="291">
        <f>E90-6</f>
        <v>45626</v>
      </c>
      <c r="F89" s="291">
        <f>F90-1</f>
        <v>45635</v>
      </c>
      <c r="G89" s="292">
        <f>G90-2</f>
        <v>45637</v>
      </c>
      <c r="H89" s="293">
        <f>H90-13</f>
        <v>45642</v>
      </c>
      <c r="I89" s="334">
        <v>45670</v>
      </c>
    </row>
    <row r="90" spans="1:9" ht="16.5" thickBot="1" x14ac:dyDescent="0.3">
      <c r="A90" s="579"/>
      <c r="B90" s="585"/>
      <c r="C90" s="295">
        <f>D89-1</f>
        <v>45623</v>
      </c>
      <c r="D90" s="295">
        <f>E89-1</f>
        <v>45625</v>
      </c>
      <c r="E90" s="295">
        <f>F89-3</f>
        <v>45632</v>
      </c>
      <c r="F90" s="295">
        <f>G89-1</f>
        <v>45636</v>
      </c>
      <c r="G90" s="296">
        <f>H89-3</f>
        <v>45639</v>
      </c>
      <c r="H90" s="297">
        <f>I89-15</f>
        <v>45655</v>
      </c>
      <c r="I90" s="338"/>
    </row>
    <row r="91" spans="1:9" x14ac:dyDescent="0.25">
      <c r="A91" s="578">
        <v>18</v>
      </c>
      <c r="B91" s="580" t="s">
        <v>175</v>
      </c>
      <c r="C91" s="291">
        <f>C92-13</f>
        <v>45385</v>
      </c>
      <c r="D91" s="291">
        <f>D92-1</f>
        <v>45399</v>
      </c>
      <c r="E91" s="291">
        <f>E92-6</f>
        <v>45401</v>
      </c>
      <c r="F91" s="291">
        <f>F92-1</f>
        <v>45408</v>
      </c>
      <c r="G91" s="292">
        <f>G92-2</f>
        <v>45414</v>
      </c>
      <c r="H91" s="293">
        <f>H92-14</f>
        <v>45417</v>
      </c>
      <c r="I91" s="334">
        <v>45446</v>
      </c>
    </row>
    <row r="92" spans="1:9" ht="16.5" thickBot="1" x14ac:dyDescent="0.3">
      <c r="A92" s="579"/>
      <c r="B92" s="581"/>
      <c r="C92" s="295">
        <f>D91-1</f>
        <v>45398</v>
      </c>
      <c r="D92" s="295">
        <f>E91-1</f>
        <v>45400</v>
      </c>
      <c r="E92" s="295">
        <f>F91-1</f>
        <v>45407</v>
      </c>
      <c r="F92" s="295">
        <f>G91-5</f>
        <v>45409</v>
      </c>
      <c r="G92" s="296">
        <f>H91-1</f>
        <v>45416</v>
      </c>
      <c r="H92" s="297">
        <f>I91-15</f>
        <v>45431</v>
      </c>
      <c r="I92" s="338"/>
    </row>
    <row r="93" spans="1:9" ht="16.5" thickBot="1" x14ac:dyDescent="0.3">
      <c r="A93" s="340"/>
      <c r="B93" s="323" t="s">
        <v>540</v>
      </c>
      <c r="C93" s="324"/>
      <c r="D93" s="324"/>
      <c r="E93" s="324"/>
      <c r="F93" s="288"/>
      <c r="G93" s="325"/>
      <c r="H93" s="326"/>
      <c r="I93" s="349"/>
    </row>
    <row r="94" spans="1:9" x14ac:dyDescent="0.25">
      <c r="A94" s="578">
        <v>1</v>
      </c>
      <c r="B94" s="580" t="s">
        <v>216</v>
      </c>
      <c r="C94" s="291">
        <f t="shared" ref="C94" si="70">C95-13</f>
        <v>45354</v>
      </c>
      <c r="D94" s="291">
        <f t="shared" ref="D94" si="71">D95-1</f>
        <v>45368</v>
      </c>
      <c r="E94" s="291">
        <f t="shared" ref="E94" si="72">E95-6</f>
        <v>45370</v>
      </c>
      <c r="F94" s="291">
        <f t="shared" ref="F94" si="73">F95-1</f>
        <v>45377</v>
      </c>
      <c r="G94" s="292">
        <f>G95-4</f>
        <v>45379</v>
      </c>
      <c r="H94" s="293">
        <f t="shared" ref="H94" si="74">H95-14</f>
        <v>45384</v>
      </c>
      <c r="I94" s="334">
        <v>45413</v>
      </c>
    </row>
    <row r="95" spans="1:9" ht="16.5" thickBot="1" x14ac:dyDescent="0.3">
      <c r="A95" s="579"/>
      <c r="B95" s="581"/>
      <c r="C95" s="295">
        <f t="shared" ref="C95:G95" si="75">D94-1</f>
        <v>45367</v>
      </c>
      <c r="D95" s="295">
        <f t="shared" si="75"/>
        <v>45369</v>
      </c>
      <c r="E95" s="295">
        <f t="shared" si="75"/>
        <v>45376</v>
      </c>
      <c r="F95" s="295">
        <f t="shared" si="75"/>
        <v>45378</v>
      </c>
      <c r="G95" s="296">
        <f t="shared" si="75"/>
        <v>45383</v>
      </c>
      <c r="H95" s="297">
        <f t="shared" ref="H95" si="76">I94-15</f>
        <v>45398</v>
      </c>
      <c r="I95" s="338"/>
    </row>
    <row r="96" spans="1:9" x14ac:dyDescent="0.25">
      <c r="A96" s="578">
        <v>2</v>
      </c>
      <c r="B96" s="587" t="s">
        <v>226</v>
      </c>
      <c r="C96" s="291">
        <f>C97-13</f>
        <v>45338</v>
      </c>
      <c r="D96" s="291">
        <f>D97-3</f>
        <v>45352</v>
      </c>
      <c r="E96" s="291">
        <f>E97-6</f>
        <v>45356</v>
      </c>
      <c r="F96" s="291">
        <f>F97-1</f>
        <v>45363</v>
      </c>
      <c r="G96" s="292">
        <f>G97-2</f>
        <v>45365</v>
      </c>
      <c r="H96" s="293">
        <f>H97-14</f>
        <v>45368</v>
      </c>
      <c r="I96" s="334">
        <v>45397</v>
      </c>
    </row>
    <row r="97" spans="1:9" ht="16.5" thickBot="1" x14ac:dyDescent="0.3">
      <c r="A97" s="579"/>
      <c r="B97" s="588"/>
      <c r="C97" s="295">
        <f>D96-1</f>
        <v>45351</v>
      </c>
      <c r="D97" s="295">
        <f>E96-1</f>
        <v>45355</v>
      </c>
      <c r="E97" s="295">
        <f>F96-1</f>
        <v>45362</v>
      </c>
      <c r="F97" s="295">
        <f>G96-1</f>
        <v>45364</v>
      </c>
      <c r="G97" s="296">
        <f>H96-1</f>
        <v>45367</v>
      </c>
      <c r="H97" s="297">
        <f>I96-15</f>
        <v>45382</v>
      </c>
      <c r="I97" s="338"/>
    </row>
    <row r="98" spans="1:9" x14ac:dyDescent="0.25">
      <c r="A98" s="582">
        <v>3</v>
      </c>
      <c r="B98" s="583" t="s">
        <v>242</v>
      </c>
      <c r="C98" s="291">
        <f t="shared" ref="C98" si="77">C99-13</f>
        <v>45568</v>
      </c>
      <c r="D98" s="291">
        <f t="shared" ref="D98" si="78">D99-1</f>
        <v>45582</v>
      </c>
      <c r="E98" s="291">
        <f t="shared" ref="E98" si="79">E99-6</f>
        <v>45586</v>
      </c>
      <c r="F98" s="291">
        <f t="shared" ref="F98" si="80">F99-1</f>
        <v>45593</v>
      </c>
      <c r="G98" s="292">
        <f t="shared" ref="G98" si="81">G99-2</f>
        <v>45595</v>
      </c>
      <c r="H98" s="293">
        <f t="shared" ref="H98" si="82">H99-14</f>
        <v>45598</v>
      </c>
      <c r="I98" s="334">
        <v>45627</v>
      </c>
    </row>
    <row r="99" spans="1:9" ht="16.5" thickBot="1" x14ac:dyDescent="0.3">
      <c r="A99" s="582"/>
      <c r="B99" s="583"/>
      <c r="C99" s="295">
        <f t="shared" ref="C99" si="83">D98-1</f>
        <v>45581</v>
      </c>
      <c r="D99" s="295">
        <f>E98-3</f>
        <v>45583</v>
      </c>
      <c r="E99" s="295">
        <f t="shared" ref="E99:G99" si="84">F98-1</f>
        <v>45592</v>
      </c>
      <c r="F99" s="295">
        <f t="shared" si="84"/>
        <v>45594</v>
      </c>
      <c r="G99" s="296">
        <f t="shared" si="84"/>
        <v>45597</v>
      </c>
      <c r="H99" s="297">
        <f t="shared" ref="H99" si="85">I98-15</f>
        <v>45612</v>
      </c>
      <c r="I99" s="338"/>
    </row>
    <row r="100" spans="1:9" x14ac:dyDescent="0.25">
      <c r="A100" s="578">
        <v>4</v>
      </c>
      <c r="B100" s="580" t="s">
        <v>232</v>
      </c>
      <c r="C100" s="291">
        <f>C101-13</f>
        <v>45435</v>
      </c>
      <c r="D100" s="291">
        <f>D101-1</f>
        <v>45449</v>
      </c>
      <c r="E100" s="291">
        <f>E101-6</f>
        <v>45453</v>
      </c>
      <c r="F100" s="291">
        <f>F101-1</f>
        <v>45460</v>
      </c>
      <c r="G100" s="292">
        <f>G101-2</f>
        <v>45462</v>
      </c>
      <c r="H100" s="293">
        <f>H101-14</f>
        <v>45466</v>
      </c>
      <c r="I100" s="334">
        <v>45495</v>
      </c>
    </row>
    <row r="101" spans="1:9" ht="16.5" thickBot="1" x14ac:dyDescent="0.3">
      <c r="A101" s="579"/>
      <c r="B101" s="581"/>
      <c r="C101" s="295">
        <f>D100-1</f>
        <v>45448</v>
      </c>
      <c r="D101" s="295">
        <f>E100-3</f>
        <v>45450</v>
      </c>
      <c r="E101" s="295">
        <f>F100-1</f>
        <v>45459</v>
      </c>
      <c r="F101" s="295">
        <f>G100-1</f>
        <v>45461</v>
      </c>
      <c r="G101" s="296">
        <f>H100-2</f>
        <v>45464</v>
      </c>
      <c r="H101" s="297">
        <f>I100-15</f>
        <v>45480</v>
      </c>
      <c r="I101" s="338"/>
    </row>
    <row r="102" spans="1:9" x14ac:dyDescent="0.25">
      <c r="A102" s="582">
        <v>5</v>
      </c>
      <c r="B102" s="583" t="s">
        <v>243</v>
      </c>
      <c r="C102" s="291">
        <f t="shared" ref="C102" si="86">C103-13</f>
        <v>45568</v>
      </c>
      <c r="D102" s="291">
        <f t="shared" ref="D102" si="87">D103-1</f>
        <v>45582</v>
      </c>
      <c r="E102" s="291">
        <f t="shared" ref="E102" si="88">E103-6</f>
        <v>45586</v>
      </c>
      <c r="F102" s="291">
        <f t="shared" ref="F102" si="89">F103-1</f>
        <v>45593</v>
      </c>
      <c r="G102" s="292">
        <f t="shared" ref="G102" si="90">G103-2</f>
        <v>45595</v>
      </c>
      <c r="H102" s="293">
        <f t="shared" ref="H102" si="91">H103-14</f>
        <v>45598</v>
      </c>
      <c r="I102" s="334">
        <v>45627</v>
      </c>
    </row>
    <row r="103" spans="1:9" ht="16.5" thickBot="1" x14ac:dyDescent="0.3">
      <c r="A103" s="582"/>
      <c r="B103" s="583"/>
      <c r="C103" s="295">
        <f t="shared" ref="C103" si="92">D102-1</f>
        <v>45581</v>
      </c>
      <c r="D103" s="295">
        <f>E102-3</f>
        <v>45583</v>
      </c>
      <c r="E103" s="295">
        <f t="shared" ref="E103:G103" si="93">F102-1</f>
        <v>45592</v>
      </c>
      <c r="F103" s="295">
        <f t="shared" si="93"/>
        <v>45594</v>
      </c>
      <c r="G103" s="296">
        <f t="shared" si="93"/>
        <v>45597</v>
      </c>
      <c r="H103" s="297">
        <f t="shared" ref="H103" si="94">I102-15</f>
        <v>45612</v>
      </c>
      <c r="I103" s="338"/>
    </row>
    <row r="104" spans="1:9" x14ac:dyDescent="0.25">
      <c r="A104" s="578">
        <v>6</v>
      </c>
      <c r="B104" s="580" t="s">
        <v>247</v>
      </c>
      <c r="C104" s="291">
        <f>C105-13</f>
        <v>45498</v>
      </c>
      <c r="D104" s="291">
        <f>D105-1</f>
        <v>45512</v>
      </c>
      <c r="E104" s="291">
        <f>E105-6</f>
        <v>45516</v>
      </c>
      <c r="F104" s="291">
        <f>F105-1</f>
        <v>45523</v>
      </c>
      <c r="G104" s="292">
        <f>G105-2</f>
        <v>45525</v>
      </c>
      <c r="H104" s="293">
        <f>H105-14</f>
        <v>45529</v>
      </c>
      <c r="I104" s="334">
        <v>45558</v>
      </c>
    </row>
    <row r="105" spans="1:9" ht="16.5" thickBot="1" x14ac:dyDescent="0.3">
      <c r="A105" s="579"/>
      <c r="B105" s="581"/>
      <c r="C105" s="295">
        <f>D104-1</f>
        <v>45511</v>
      </c>
      <c r="D105" s="295">
        <f>E104-3</f>
        <v>45513</v>
      </c>
      <c r="E105" s="295">
        <f>F104-1</f>
        <v>45522</v>
      </c>
      <c r="F105" s="295">
        <f>G104-1</f>
        <v>45524</v>
      </c>
      <c r="G105" s="296">
        <f>H104-2</f>
        <v>45527</v>
      </c>
      <c r="H105" s="297">
        <f>I104-15</f>
        <v>45543</v>
      </c>
      <c r="I105" s="338"/>
    </row>
    <row r="106" spans="1:9" x14ac:dyDescent="0.25">
      <c r="A106" s="582">
        <v>7</v>
      </c>
      <c r="B106" s="583" t="s">
        <v>244</v>
      </c>
      <c r="C106" s="291">
        <f t="shared" ref="C106" si="95">C107-13</f>
        <v>45568</v>
      </c>
      <c r="D106" s="291">
        <f t="shared" ref="D106" si="96">D107-1</f>
        <v>45582</v>
      </c>
      <c r="E106" s="291">
        <f t="shared" ref="E106" si="97">E107-6</f>
        <v>45586</v>
      </c>
      <c r="F106" s="291">
        <f t="shared" ref="F106" si="98">F107-1</f>
        <v>45593</v>
      </c>
      <c r="G106" s="292">
        <f t="shared" ref="G106" si="99">G107-2</f>
        <v>45595</v>
      </c>
      <c r="H106" s="293">
        <f t="shared" ref="H106" si="100">H107-14</f>
        <v>45598</v>
      </c>
      <c r="I106" s="334">
        <v>45627</v>
      </c>
    </row>
    <row r="107" spans="1:9" ht="16.5" thickBot="1" x14ac:dyDescent="0.3">
      <c r="A107" s="579"/>
      <c r="B107" s="581"/>
      <c r="C107" s="295">
        <f t="shared" ref="C107" si="101">D106-1</f>
        <v>45581</v>
      </c>
      <c r="D107" s="295">
        <f>E106-3</f>
        <v>45583</v>
      </c>
      <c r="E107" s="295">
        <f t="shared" ref="E107:G107" si="102">F106-1</f>
        <v>45592</v>
      </c>
      <c r="F107" s="295">
        <f t="shared" si="102"/>
        <v>45594</v>
      </c>
      <c r="G107" s="296">
        <f t="shared" si="102"/>
        <v>45597</v>
      </c>
      <c r="H107" s="297">
        <f t="shared" ref="H107" si="103">I106-15</f>
        <v>45612</v>
      </c>
      <c r="I107" s="338"/>
    </row>
    <row r="108" spans="1:9" x14ac:dyDescent="0.25">
      <c r="A108" s="315"/>
      <c r="B108" s="560" t="s">
        <v>821</v>
      </c>
      <c r="C108" s="561"/>
      <c r="D108" s="316"/>
      <c r="E108" s="316"/>
      <c r="F108" s="317"/>
      <c r="G108" s="245"/>
      <c r="H108" s="318"/>
      <c r="I108" s="319"/>
    </row>
    <row r="109" spans="1:9" ht="16.5" thickBot="1" x14ac:dyDescent="0.3">
      <c r="A109" s="278"/>
      <c r="B109" s="234" t="s">
        <v>541</v>
      </c>
      <c r="C109" s="232"/>
      <c r="D109" s="232"/>
      <c r="E109" s="235"/>
      <c r="F109" s="232"/>
      <c r="G109" s="232"/>
      <c r="H109" s="236"/>
      <c r="I109" s="320"/>
    </row>
    <row r="110" spans="1:9" x14ac:dyDescent="0.25">
      <c r="A110" s="578">
        <v>1</v>
      </c>
      <c r="B110" s="589" t="s">
        <v>100</v>
      </c>
      <c r="C110" s="291">
        <f t="shared" ref="C110" si="104">C111-13</f>
        <v>45373</v>
      </c>
      <c r="D110" s="291">
        <f>D111-3</f>
        <v>45387</v>
      </c>
      <c r="E110" s="291">
        <f t="shared" ref="E110" si="105">E111-6</f>
        <v>45391</v>
      </c>
      <c r="F110" s="291">
        <f t="shared" ref="F110" si="106">F111-1</f>
        <v>45398</v>
      </c>
      <c r="G110" s="292">
        <f t="shared" ref="G110" si="107">G111-2</f>
        <v>45400</v>
      </c>
      <c r="H110" s="293">
        <f t="shared" ref="H110" si="108">H111-14</f>
        <v>45403</v>
      </c>
      <c r="I110" s="334">
        <v>45432</v>
      </c>
    </row>
    <row r="111" spans="1:9" ht="16.5" thickBot="1" x14ac:dyDescent="0.3">
      <c r="A111" s="579"/>
      <c r="B111" s="590"/>
      <c r="C111" s="295">
        <f t="shared" ref="C111:G111" si="109">D110-1</f>
        <v>45386</v>
      </c>
      <c r="D111" s="295">
        <f t="shared" si="109"/>
        <v>45390</v>
      </c>
      <c r="E111" s="295">
        <f t="shared" si="109"/>
        <v>45397</v>
      </c>
      <c r="F111" s="295">
        <f t="shared" si="109"/>
        <v>45399</v>
      </c>
      <c r="G111" s="296">
        <f t="shared" si="109"/>
        <v>45402</v>
      </c>
      <c r="H111" s="297">
        <f t="shared" ref="H111" si="110">I110-15</f>
        <v>45417</v>
      </c>
      <c r="I111" s="338"/>
    </row>
    <row r="112" spans="1:9" x14ac:dyDescent="0.25">
      <c r="A112" s="578">
        <v>2</v>
      </c>
      <c r="B112" s="587" t="s">
        <v>826</v>
      </c>
      <c r="C112" s="291">
        <f t="shared" ref="C112:C114" si="111">C113-13</f>
        <v>45380</v>
      </c>
      <c r="D112" s="291">
        <f>D113-3</f>
        <v>45394</v>
      </c>
      <c r="E112" s="291">
        <f t="shared" ref="E112:E114" si="112">E113-6</f>
        <v>45398</v>
      </c>
      <c r="F112" s="291">
        <f t="shared" ref="F112:F114" si="113">F113-1</f>
        <v>45405</v>
      </c>
      <c r="G112" s="292">
        <f t="shared" ref="G112:G114" si="114">G113-2</f>
        <v>45407</v>
      </c>
      <c r="H112" s="293">
        <f t="shared" ref="H112:H114" si="115">H113-14</f>
        <v>45410</v>
      </c>
      <c r="I112" s="334">
        <v>45439</v>
      </c>
    </row>
    <row r="113" spans="1:15" ht="16.5" thickBot="1" x14ac:dyDescent="0.3">
      <c r="A113" s="579"/>
      <c r="B113" s="588"/>
      <c r="C113" s="295">
        <f t="shared" ref="C113:G113" si="116">D112-1</f>
        <v>45393</v>
      </c>
      <c r="D113" s="295">
        <f t="shared" si="116"/>
        <v>45397</v>
      </c>
      <c r="E113" s="295">
        <f t="shared" si="116"/>
        <v>45404</v>
      </c>
      <c r="F113" s="295">
        <f t="shared" si="116"/>
        <v>45406</v>
      </c>
      <c r="G113" s="296">
        <f t="shared" si="116"/>
        <v>45409</v>
      </c>
      <c r="H113" s="297">
        <f t="shared" ref="H113" si="117">I112-15</f>
        <v>45424</v>
      </c>
      <c r="I113" s="338"/>
    </row>
    <row r="114" spans="1:15" x14ac:dyDescent="0.25">
      <c r="A114" s="578">
        <v>3</v>
      </c>
      <c r="B114" s="587" t="s">
        <v>827</v>
      </c>
      <c r="C114" s="291">
        <f t="shared" si="111"/>
        <v>45380</v>
      </c>
      <c r="D114" s="291">
        <f>D115-3</f>
        <v>45394</v>
      </c>
      <c r="E114" s="291">
        <f t="shared" si="112"/>
        <v>45398</v>
      </c>
      <c r="F114" s="291">
        <f t="shared" si="113"/>
        <v>45405</v>
      </c>
      <c r="G114" s="292">
        <f t="shared" si="114"/>
        <v>45407</v>
      </c>
      <c r="H114" s="293">
        <f t="shared" si="115"/>
        <v>45410</v>
      </c>
      <c r="I114" s="334">
        <v>45439</v>
      </c>
    </row>
    <row r="115" spans="1:15" ht="16.5" thickBot="1" x14ac:dyDescent="0.3">
      <c r="A115" s="579"/>
      <c r="B115" s="588"/>
      <c r="C115" s="295">
        <f t="shared" ref="C115:G115" si="118">D114-1</f>
        <v>45393</v>
      </c>
      <c r="D115" s="295">
        <f t="shared" si="118"/>
        <v>45397</v>
      </c>
      <c r="E115" s="295">
        <f t="shared" si="118"/>
        <v>45404</v>
      </c>
      <c r="F115" s="295">
        <f t="shared" si="118"/>
        <v>45406</v>
      </c>
      <c r="G115" s="296">
        <f t="shared" si="118"/>
        <v>45409</v>
      </c>
      <c r="H115" s="297">
        <f t="shared" ref="H115" si="119">I114-15</f>
        <v>45424</v>
      </c>
      <c r="I115" s="338"/>
    </row>
    <row r="116" spans="1:15" ht="15.75" customHeight="1" x14ac:dyDescent="0.25">
      <c r="A116" s="578">
        <v>4</v>
      </c>
      <c r="B116" s="587" t="s">
        <v>831</v>
      </c>
      <c r="C116" s="291">
        <f>C117-13</f>
        <v>45385</v>
      </c>
      <c r="D116" s="291">
        <f>D117-1</f>
        <v>45399</v>
      </c>
      <c r="E116" s="291">
        <f>E117-6</f>
        <v>45401</v>
      </c>
      <c r="F116" s="291">
        <f>F117-1</f>
        <v>45408</v>
      </c>
      <c r="G116" s="292">
        <f>G117-2</f>
        <v>45414</v>
      </c>
      <c r="H116" s="293">
        <f>H117-14</f>
        <v>45417</v>
      </c>
      <c r="I116" s="334">
        <v>45446</v>
      </c>
    </row>
    <row r="117" spans="1:15" ht="16.5" thickBot="1" x14ac:dyDescent="0.3">
      <c r="A117" s="579"/>
      <c r="B117" s="588"/>
      <c r="C117" s="295">
        <f>D116-1</f>
        <v>45398</v>
      </c>
      <c r="D117" s="295">
        <f>E116-1</f>
        <v>45400</v>
      </c>
      <c r="E117" s="295">
        <f>F116-1</f>
        <v>45407</v>
      </c>
      <c r="F117" s="295">
        <f>G116-5</f>
        <v>45409</v>
      </c>
      <c r="G117" s="296">
        <f>H116-1</f>
        <v>45416</v>
      </c>
      <c r="H117" s="297">
        <f>I116-15</f>
        <v>45431</v>
      </c>
      <c r="I117" s="338"/>
    </row>
    <row r="118" spans="1:15" ht="31.5" customHeight="1" x14ac:dyDescent="0.25">
      <c r="A118" s="578">
        <v>5</v>
      </c>
      <c r="B118" s="587" t="s">
        <v>127</v>
      </c>
      <c r="C118" s="300">
        <f t="shared" ref="C118" si="120">C119-13</f>
        <v>45386</v>
      </c>
      <c r="D118" s="300">
        <f t="shared" ref="D118" si="121">D119-1</f>
        <v>45400</v>
      </c>
      <c r="E118" s="300">
        <f t="shared" ref="E118" si="122">E119-6</f>
        <v>45403</v>
      </c>
      <c r="F118" s="300">
        <f t="shared" ref="F118" si="123">F119-1</f>
        <v>45414</v>
      </c>
      <c r="G118" s="301">
        <f t="shared" ref="G118" si="124">G119-2</f>
        <v>45418</v>
      </c>
      <c r="H118" s="375">
        <f>H119-13</f>
        <v>45425</v>
      </c>
      <c r="I118" s="334">
        <v>45453</v>
      </c>
    </row>
    <row r="119" spans="1:15" ht="16.5" thickBot="1" x14ac:dyDescent="0.3">
      <c r="A119" s="579"/>
      <c r="B119" s="588"/>
      <c r="C119" s="304">
        <f t="shared" ref="C119" si="125">D118-1</f>
        <v>45399</v>
      </c>
      <c r="D119" s="304">
        <f>E118-2</f>
        <v>45401</v>
      </c>
      <c r="E119" s="304">
        <f>F118-5</f>
        <v>45409</v>
      </c>
      <c r="F119" s="304">
        <f>G118-3</f>
        <v>45415</v>
      </c>
      <c r="G119" s="305">
        <f>H118-5</f>
        <v>45420</v>
      </c>
      <c r="H119" s="376">
        <f t="shared" ref="H119" si="126">I118-15</f>
        <v>45438</v>
      </c>
      <c r="I119" s="338"/>
    </row>
    <row r="120" spans="1:15" x14ac:dyDescent="0.25">
      <c r="A120" s="578">
        <v>6</v>
      </c>
      <c r="B120" s="605" t="s">
        <v>829</v>
      </c>
      <c r="C120" s="300">
        <f t="shared" ref="C120:C126" si="127">C121-13</f>
        <v>45574</v>
      </c>
      <c r="D120" s="300">
        <f t="shared" ref="D120:D126" si="128">D121-1</f>
        <v>45588</v>
      </c>
      <c r="E120" s="300">
        <f t="shared" ref="E120:E126" si="129">E121-6</f>
        <v>45590</v>
      </c>
      <c r="F120" s="300">
        <f>F121-4</f>
        <v>45597</v>
      </c>
      <c r="G120" s="301">
        <f t="shared" ref="G120:G126" si="130">G121-2</f>
        <v>45602</v>
      </c>
      <c r="H120" s="375">
        <f t="shared" ref="H120:H126" si="131">H121-14</f>
        <v>45606</v>
      </c>
      <c r="I120" s="334">
        <v>45635</v>
      </c>
      <c r="L120" s="287"/>
      <c r="M120" s="287"/>
      <c r="N120" s="287"/>
      <c r="O120" s="287"/>
    </row>
    <row r="121" spans="1:15" ht="16.5" thickBot="1" x14ac:dyDescent="0.3">
      <c r="A121" s="579"/>
      <c r="B121" s="606"/>
      <c r="C121" s="304">
        <f t="shared" ref="C121:F121" si="132">D120-1</f>
        <v>45587</v>
      </c>
      <c r="D121" s="304">
        <f t="shared" si="132"/>
        <v>45589</v>
      </c>
      <c r="E121" s="304">
        <f t="shared" si="132"/>
        <v>45596</v>
      </c>
      <c r="F121" s="304">
        <f t="shared" si="132"/>
        <v>45601</v>
      </c>
      <c r="G121" s="305">
        <f>H120-2</f>
        <v>45604</v>
      </c>
      <c r="H121" s="376">
        <f t="shared" ref="H121" si="133">I120-15</f>
        <v>45620</v>
      </c>
      <c r="I121" s="338"/>
      <c r="L121" s="287"/>
      <c r="M121" s="287"/>
      <c r="N121" s="287"/>
      <c r="O121" s="287"/>
    </row>
    <row r="122" spans="1:15" x14ac:dyDescent="0.25">
      <c r="A122" s="578">
        <v>7</v>
      </c>
      <c r="B122" s="584" t="s">
        <v>135</v>
      </c>
      <c r="C122" s="291">
        <f t="shared" si="127"/>
        <v>45574</v>
      </c>
      <c r="D122" s="291">
        <f t="shared" si="128"/>
        <v>45588</v>
      </c>
      <c r="E122" s="291">
        <f t="shared" si="129"/>
        <v>45590</v>
      </c>
      <c r="F122" s="291">
        <f>F123-4</f>
        <v>45597</v>
      </c>
      <c r="G122" s="292">
        <f t="shared" si="130"/>
        <v>45602</v>
      </c>
      <c r="H122" s="293">
        <f t="shared" si="131"/>
        <v>45606</v>
      </c>
      <c r="I122" s="334">
        <v>45635</v>
      </c>
      <c r="L122" s="287"/>
      <c r="M122" s="287"/>
      <c r="N122" s="287"/>
      <c r="O122" s="287"/>
    </row>
    <row r="123" spans="1:15" ht="16.5" thickBot="1" x14ac:dyDescent="0.3">
      <c r="A123" s="579"/>
      <c r="B123" s="585"/>
      <c r="C123" s="295">
        <f t="shared" ref="C123:F123" si="134">D122-1</f>
        <v>45587</v>
      </c>
      <c r="D123" s="295">
        <f t="shared" si="134"/>
        <v>45589</v>
      </c>
      <c r="E123" s="295">
        <f t="shared" si="134"/>
        <v>45596</v>
      </c>
      <c r="F123" s="295">
        <f t="shared" si="134"/>
        <v>45601</v>
      </c>
      <c r="G123" s="296">
        <f>H122-2</f>
        <v>45604</v>
      </c>
      <c r="H123" s="297">
        <f t="shared" ref="H123" si="135">I122-15</f>
        <v>45620</v>
      </c>
      <c r="I123" s="338"/>
      <c r="L123" s="287"/>
      <c r="M123" s="287"/>
      <c r="N123" s="287"/>
      <c r="O123" s="287"/>
    </row>
    <row r="124" spans="1:15" x14ac:dyDescent="0.25">
      <c r="A124" s="578">
        <v>8</v>
      </c>
      <c r="B124" s="584" t="s">
        <v>137</v>
      </c>
      <c r="C124" s="291">
        <f t="shared" ref="C124" si="136">C125-13</f>
        <v>45622</v>
      </c>
      <c r="D124" s="291">
        <f t="shared" ref="D124" si="137">D125-1</f>
        <v>45636</v>
      </c>
      <c r="E124" s="291">
        <f t="shared" ref="E124" si="138">E125-6</f>
        <v>45638</v>
      </c>
      <c r="F124" s="291">
        <f t="shared" ref="F124" si="139">F125-1</f>
        <v>45645</v>
      </c>
      <c r="G124" s="292">
        <f t="shared" ref="G124" si="140">G125-2</f>
        <v>45649</v>
      </c>
      <c r="H124" s="293">
        <f>H125-14-8</f>
        <v>45652</v>
      </c>
      <c r="I124" s="334">
        <v>45689</v>
      </c>
      <c r="L124" s="287"/>
      <c r="M124" s="287"/>
      <c r="N124" s="287"/>
      <c r="O124" s="287"/>
    </row>
    <row r="125" spans="1:15" ht="16.5" thickBot="1" x14ac:dyDescent="0.3">
      <c r="A125" s="579"/>
      <c r="B125" s="585"/>
      <c r="C125" s="295">
        <f t="shared" ref="C125:E125" si="141">D124-1</f>
        <v>45635</v>
      </c>
      <c r="D125" s="295">
        <f t="shared" si="141"/>
        <v>45637</v>
      </c>
      <c r="E125" s="295">
        <f t="shared" si="141"/>
        <v>45644</v>
      </c>
      <c r="F125" s="295">
        <f>G124-3</f>
        <v>45646</v>
      </c>
      <c r="G125" s="296">
        <f t="shared" ref="G125" si="142">H124-1</f>
        <v>45651</v>
      </c>
      <c r="H125" s="297">
        <f t="shared" ref="H125" si="143">I124-15</f>
        <v>45674</v>
      </c>
      <c r="I125" s="338"/>
      <c r="L125" s="287"/>
      <c r="M125" s="287"/>
      <c r="N125" s="287"/>
      <c r="O125" s="287"/>
    </row>
    <row r="126" spans="1:15" x14ac:dyDescent="0.25">
      <c r="A126" s="578">
        <v>9</v>
      </c>
      <c r="B126" s="586" t="s">
        <v>188</v>
      </c>
      <c r="C126" s="291">
        <f t="shared" si="127"/>
        <v>45635</v>
      </c>
      <c r="D126" s="291">
        <f t="shared" si="128"/>
        <v>45649</v>
      </c>
      <c r="E126" s="291">
        <f t="shared" si="129"/>
        <v>45651</v>
      </c>
      <c r="F126" s="291">
        <f>F127-1</f>
        <v>45670</v>
      </c>
      <c r="G126" s="292">
        <f t="shared" si="130"/>
        <v>45672</v>
      </c>
      <c r="H126" s="293">
        <f t="shared" si="131"/>
        <v>45676</v>
      </c>
      <c r="I126" s="347">
        <v>45705</v>
      </c>
    </row>
    <row r="127" spans="1:15" ht="16.5" thickBot="1" x14ac:dyDescent="0.3">
      <c r="A127" s="579"/>
      <c r="B127" s="586"/>
      <c r="C127" s="295">
        <f t="shared" ref="C127:D127" si="144">D126-1</f>
        <v>45648</v>
      </c>
      <c r="D127" s="295">
        <f t="shared" si="144"/>
        <v>45650</v>
      </c>
      <c r="E127" s="295">
        <f>F126-13</f>
        <v>45657</v>
      </c>
      <c r="F127" s="295">
        <f t="shared" ref="F127" si="145">G126-1</f>
        <v>45671</v>
      </c>
      <c r="G127" s="296">
        <f>H126-2</f>
        <v>45674</v>
      </c>
      <c r="H127" s="297">
        <f t="shared" ref="H127" si="146">I126-15</f>
        <v>45690</v>
      </c>
      <c r="I127" s="347"/>
    </row>
    <row r="128" spans="1:15" x14ac:dyDescent="0.25">
      <c r="A128" s="578">
        <v>10</v>
      </c>
      <c r="B128" s="584" t="s">
        <v>143</v>
      </c>
      <c r="C128" s="291">
        <f>C129-13</f>
        <v>45701</v>
      </c>
      <c r="D128" s="291">
        <f>D129-1</f>
        <v>45715</v>
      </c>
      <c r="E128" s="291">
        <f>E129-7</f>
        <v>45719</v>
      </c>
      <c r="F128" s="291">
        <f>F129-1</f>
        <v>45727</v>
      </c>
      <c r="G128" s="292">
        <f>G129-4</f>
        <v>45729</v>
      </c>
      <c r="H128" s="293">
        <f>H129-17</f>
        <v>45734</v>
      </c>
      <c r="I128" s="334">
        <v>45768</v>
      </c>
    </row>
    <row r="129" spans="1:9" ht="16.5" thickBot="1" x14ac:dyDescent="0.3">
      <c r="A129" s="579"/>
      <c r="B129" s="585"/>
      <c r="C129" s="295">
        <f>D128-1</f>
        <v>45714</v>
      </c>
      <c r="D129" s="295">
        <f>E128-3</f>
        <v>45716</v>
      </c>
      <c r="E129" s="295">
        <f>F128-1</f>
        <v>45726</v>
      </c>
      <c r="F129" s="295">
        <f>G128-1</f>
        <v>45728</v>
      </c>
      <c r="G129" s="296">
        <f>H128-1</f>
        <v>45733</v>
      </c>
      <c r="H129" s="297">
        <f>I128-17</f>
        <v>45751</v>
      </c>
      <c r="I129" s="338"/>
    </row>
    <row r="130" spans="1:9" x14ac:dyDescent="0.25">
      <c r="A130" s="578">
        <v>11</v>
      </c>
      <c r="B130" s="584" t="s">
        <v>145</v>
      </c>
      <c r="C130" s="291">
        <f t="shared" ref="C130" si="147">C131-13</f>
        <v>45574</v>
      </c>
      <c r="D130" s="291">
        <f t="shared" ref="D130" si="148">D131-1</f>
        <v>45588</v>
      </c>
      <c r="E130" s="291">
        <f t="shared" ref="E130" si="149">E131-6</f>
        <v>45590</v>
      </c>
      <c r="F130" s="291">
        <f>F131-4</f>
        <v>45597</v>
      </c>
      <c r="G130" s="292">
        <f t="shared" ref="G130" si="150">G131-2</f>
        <v>45602</v>
      </c>
      <c r="H130" s="293">
        <f t="shared" ref="H130" si="151">H131-14</f>
        <v>45606</v>
      </c>
      <c r="I130" s="334">
        <v>45635</v>
      </c>
    </row>
    <row r="131" spans="1:9" ht="16.5" thickBot="1" x14ac:dyDescent="0.3">
      <c r="A131" s="579"/>
      <c r="B131" s="585"/>
      <c r="C131" s="295">
        <f t="shared" ref="C131:F131" si="152">D130-1</f>
        <v>45587</v>
      </c>
      <c r="D131" s="295">
        <f t="shared" si="152"/>
        <v>45589</v>
      </c>
      <c r="E131" s="295">
        <f t="shared" si="152"/>
        <v>45596</v>
      </c>
      <c r="F131" s="295">
        <f t="shared" si="152"/>
        <v>45601</v>
      </c>
      <c r="G131" s="296">
        <f>H130-2</f>
        <v>45604</v>
      </c>
      <c r="H131" s="297">
        <f t="shared" ref="H131" si="153">I130-15</f>
        <v>45620</v>
      </c>
      <c r="I131" s="338"/>
    </row>
    <row r="132" spans="1:9" x14ac:dyDescent="0.25">
      <c r="A132" s="578">
        <v>12</v>
      </c>
      <c r="B132" s="586" t="s">
        <v>149</v>
      </c>
      <c r="C132" s="291">
        <f>C133-13-6</f>
        <v>45694</v>
      </c>
      <c r="D132" s="291">
        <f>D133-1</f>
        <v>45714</v>
      </c>
      <c r="E132" s="291">
        <f>E133-6</f>
        <v>45716</v>
      </c>
      <c r="F132" s="291">
        <f>F133-1</f>
        <v>45726</v>
      </c>
      <c r="G132" s="292">
        <f>G133-2</f>
        <v>45728</v>
      </c>
      <c r="H132" s="293">
        <f>H133-14</f>
        <v>45732</v>
      </c>
      <c r="I132" s="347">
        <v>45761</v>
      </c>
    </row>
    <row r="133" spans="1:9" ht="16.5" thickBot="1" x14ac:dyDescent="0.3">
      <c r="A133" s="579"/>
      <c r="B133" s="586"/>
      <c r="C133" s="295">
        <f>D132-1</f>
        <v>45713</v>
      </c>
      <c r="D133" s="295">
        <f>E132-1</f>
        <v>45715</v>
      </c>
      <c r="E133" s="295">
        <f>F132-4</f>
        <v>45722</v>
      </c>
      <c r="F133" s="295">
        <f>G132-1</f>
        <v>45727</v>
      </c>
      <c r="G133" s="296">
        <f>H132-2</f>
        <v>45730</v>
      </c>
      <c r="H133" s="297">
        <f>I132-15</f>
        <v>45746</v>
      </c>
      <c r="I133" s="347"/>
    </row>
    <row r="134" spans="1:9" x14ac:dyDescent="0.25">
      <c r="A134" s="578">
        <v>13</v>
      </c>
      <c r="B134" s="584" t="s">
        <v>807</v>
      </c>
      <c r="C134" s="291">
        <f t="shared" ref="C134" si="154">C135-13</f>
        <v>45736</v>
      </c>
      <c r="D134" s="291">
        <f t="shared" ref="D134" si="155">D135-1</f>
        <v>45750</v>
      </c>
      <c r="E134" s="291">
        <f t="shared" ref="E134" si="156">E135-6</f>
        <v>45754</v>
      </c>
      <c r="F134" s="291">
        <f>F135-1</f>
        <v>45761</v>
      </c>
      <c r="G134" s="292">
        <f t="shared" ref="G134" si="157">G135-2</f>
        <v>45763</v>
      </c>
      <c r="H134" s="293">
        <f t="shared" ref="H134" si="158">H135-14</f>
        <v>45767</v>
      </c>
      <c r="I134" s="334">
        <v>45796</v>
      </c>
    </row>
    <row r="135" spans="1:9" ht="16.5" thickBot="1" x14ac:dyDescent="0.3">
      <c r="A135" s="579"/>
      <c r="B135" s="585"/>
      <c r="C135" s="295">
        <f t="shared" ref="C135" si="159">D134-1</f>
        <v>45749</v>
      </c>
      <c r="D135" s="295">
        <f>E134-3</f>
        <v>45751</v>
      </c>
      <c r="E135" s="295">
        <f t="shared" ref="E135:F135" si="160">F134-1</f>
        <v>45760</v>
      </c>
      <c r="F135" s="295">
        <f t="shared" si="160"/>
        <v>45762</v>
      </c>
      <c r="G135" s="296">
        <f>H134-2</f>
        <v>45765</v>
      </c>
      <c r="H135" s="297">
        <f t="shared" ref="H135" si="161">I134-15</f>
        <v>45781</v>
      </c>
      <c r="I135" s="338"/>
    </row>
    <row r="136" spans="1:9" x14ac:dyDescent="0.25">
      <c r="A136" s="578">
        <v>14</v>
      </c>
      <c r="B136" s="580" t="s">
        <v>175</v>
      </c>
      <c r="C136" s="291">
        <f t="shared" ref="C136" si="162">C137-13</f>
        <v>45603</v>
      </c>
      <c r="D136" s="291">
        <f t="shared" ref="D136" si="163">D137-1</f>
        <v>45617</v>
      </c>
      <c r="E136" s="291">
        <f t="shared" ref="E136" si="164">E137-6</f>
        <v>45619</v>
      </c>
      <c r="F136" s="291">
        <f t="shared" ref="F136" si="165">F137-1</f>
        <v>45628</v>
      </c>
      <c r="G136" s="292">
        <f t="shared" ref="G136" si="166">G137-2</f>
        <v>45630</v>
      </c>
      <c r="H136" s="293">
        <f>H137-13</f>
        <v>45635</v>
      </c>
      <c r="I136" s="334">
        <v>45663</v>
      </c>
    </row>
    <row r="137" spans="1:9" ht="16.5" thickBot="1" x14ac:dyDescent="0.3">
      <c r="A137" s="579"/>
      <c r="B137" s="581"/>
      <c r="C137" s="295">
        <f t="shared" ref="C137" si="167">D136-1</f>
        <v>45616</v>
      </c>
      <c r="D137" s="295">
        <f>E136-1</f>
        <v>45618</v>
      </c>
      <c r="E137" s="295">
        <f>F136-3</f>
        <v>45625</v>
      </c>
      <c r="F137" s="295">
        <f t="shared" ref="F137" si="168">G136-1</f>
        <v>45629</v>
      </c>
      <c r="G137" s="296">
        <f>H136-3</f>
        <v>45632</v>
      </c>
      <c r="H137" s="297">
        <f t="shared" ref="H137" si="169">I136-15</f>
        <v>45648</v>
      </c>
      <c r="I137" s="338"/>
    </row>
    <row r="138" spans="1:9" ht="16.5" thickBot="1" x14ac:dyDescent="0.3">
      <c r="A138" s="340"/>
      <c r="B138" s="323" t="s">
        <v>540</v>
      </c>
      <c r="C138" s="324"/>
      <c r="D138" s="324"/>
      <c r="E138" s="324"/>
      <c r="F138" s="288"/>
      <c r="G138" s="325"/>
      <c r="H138" s="326"/>
      <c r="I138" s="349"/>
    </row>
    <row r="139" spans="1:9" x14ac:dyDescent="0.25">
      <c r="A139" s="578">
        <v>1</v>
      </c>
      <c r="B139" s="580" t="s">
        <v>242</v>
      </c>
      <c r="C139" s="291">
        <f t="shared" ref="C139" si="170">C140-14</f>
        <v>45608</v>
      </c>
      <c r="D139" s="291">
        <f>D140-3</f>
        <v>45625</v>
      </c>
      <c r="E139" s="291">
        <f>E140-6</f>
        <v>45629</v>
      </c>
      <c r="F139" s="291">
        <f t="shared" ref="F139" si="171">F140-1</f>
        <v>45636</v>
      </c>
      <c r="G139" s="292">
        <f t="shared" ref="G139" si="172">G140-2</f>
        <v>45638</v>
      </c>
      <c r="H139" s="293">
        <f t="shared" ref="H139" si="173">H140-14</f>
        <v>45641</v>
      </c>
      <c r="I139" s="334">
        <v>45670</v>
      </c>
    </row>
    <row r="140" spans="1:9" ht="16.5" thickBot="1" x14ac:dyDescent="0.3">
      <c r="A140" s="579"/>
      <c r="B140" s="581"/>
      <c r="C140" s="295">
        <f>D139-3</f>
        <v>45622</v>
      </c>
      <c r="D140" s="295">
        <f t="shared" ref="D140" si="174">E139-1</f>
        <v>45628</v>
      </c>
      <c r="E140" s="295">
        <f>F139-1</f>
        <v>45635</v>
      </c>
      <c r="F140" s="295">
        <f>G139-1</f>
        <v>45637</v>
      </c>
      <c r="G140" s="296">
        <f t="shared" ref="G140" si="175">H139-1</f>
        <v>45640</v>
      </c>
      <c r="H140" s="297">
        <f>I139-15</f>
        <v>45655</v>
      </c>
      <c r="I140" s="338"/>
    </row>
    <row r="141" spans="1:9" x14ac:dyDescent="0.25">
      <c r="A141" s="578">
        <v>2</v>
      </c>
      <c r="B141" s="580" t="s">
        <v>820</v>
      </c>
      <c r="C141" s="328">
        <f>C142-13-10</f>
        <v>45648</v>
      </c>
      <c r="D141" s="328">
        <f>D142-1</f>
        <v>45672</v>
      </c>
      <c r="E141" s="328">
        <f>E142-6</f>
        <v>45674</v>
      </c>
      <c r="F141" s="328">
        <f>F142-3</f>
        <v>45681</v>
      </c>
      <c r="G141" s="329">
        <f>G142-2</f>
        <v>45685</v>
      </c>
      <c r="H141" s="330">
        <f>H142-14</f>
        <v>45688</v>
      </c>
      <c r="I141" s="334">
        <v>45717</v>
      </c>
    </row>
    <row r="142" spans="1:9" ht="16.5" thickBot="1" x14ac:dyDescent="0.3">
      <c r="A142" s="579"/>
      <c r="B142" s="581"/>
      <c r="C142" s="328">
        <f>D141-1</f>
        <v>45671</v>
      </c>
      <c r="D142" s="328">
        <f>E141-1</f>
        <v>45673</v>
      </c>
      <c r="E142" s="328">
        <f>F141-1</f>
        <v>45680</v>
      </c>
      <c r="F142" s="328">
        <f>G141-1</f>
        <v>45684</v>
      </c>
      <c r="G142" s="329">
        <f>H141-1</f>
        <v>45687</v>
      </c>
      <c r="H142" s="330">
        <f>I141-15</f>
        <v>45702</v>
      </c>
      <c r="I142" s="338"/>
    </row>
    <row r="143" spans="1:9" x14ac:dyDescent="0.25">
      <c r="A143" s="578">
        <v>3</v>
      </c>
      <c r="B143" s="580" t="s">
        <v>243</v>
      </c>
      <c r="C143" s="291">
        <f t="shared" ref="C143" si="176">C144-14</f>
        <v>45608</v>
      </c>
      <c r="D143" s="291">
        <f>D144-3</f>
        <v>45625</v>
      </c>
      <c r="E143" s="291">
        <f>E144-6</f>
        <v>45629</v>
      </c>
      <c r="F143" s="291">
        <f t="shared" ref="F143" si="177">F144-1</f>
        <v>45636</v>
      </c>
      <c r="G143" s="292">
        <f t="shared" ref="G143" si="178">G144-2</f>
        <v>45638</v>
      </c>
      <c r="H143" s="293">
        <f t="shared" ref="H143" si="179">H144-14</f>
        <v>45641</v>
      </c>
      <c r="I143" s="334">
        <v>45670</v>
      </c>
    </row>
    <row r="144" spans="1:9" ht="16.5" thickBot="1" x14ac:dyDescent="0.3">
      <c r="A144" s="579"/>
      <c r="B144" s="581"/>
      <c r="C144" s="295">
        <f>D143-3</f>
        <v>45622</v>
      </c>
      <c r="D144" s="295">
        <f t="shared" ref="D144" si="180">E143-1</f>
        <v>45628</v>
      </c>
      <c r="E144" s="295">
        <f>F143-1</f>
        <v>45635</v>
      </c>
      <c r="F144" s="295">
        <f>G143-1</f>
        <v>45637</v>
      </c>
      <c r="G144" s="296">
        <f t="shared" ref="G144" si="181">H143-1</f>
        <v>45640</v>
      </c>
      <c r="H144" s="297">
        <f>I143-15</f>
        <v>45655</v>
      </c>
      <c r="I144" s="338"/>
    </row>
    <row r="145" spans="1:10" x14ac:dyDescent="0.25">
      <c r="A145" s="578">
        <v>4</v>
      </c>
      <c r="B145" s="583" t="s">
        <v>244</v>
      </c>
      <c r="C145" s="291">
        <f t="shared" ref="C145" si="182">C146-14</f>
        <v>45608</v>
      </c>
      <c r="D145" s="291">
        <f>D146-3</f>
        <v>45625</v>
      </c>
      <c r="E145" s="291">
        <f>E146-6</f>
        <v>45629</v>
      </c>
      <c r="F145" s="291">
        <f t="shared" ref="F145" si="183">F146-1</f>
        <v>45636</v>
      </c>
      <c r="G145" s="292">
        <f t="shared" ref="G145" si="184">G146-2</f>
        <v>45638</v>
      </c>
      <c r="H145" s="293">
        <f t="shared" ref="H145" si="185">H146-14</f>
        <v>45641</v>
      </c>
      <c r="I145" s="347">
        <v>45670</v>
      </c>
    </row>
    <row r="146" spans="1:10" ht="16.5" thickBot="1" x14ac:dyDescent="0.3">
      <c r="A146" s="579"/>
      <c r="B146" s="581"/>
      <c r="C146" s="295">
        <f>D145-3</f>
        <v>45622</v>
      </c>
      <c r="D146" s="295">
        <f t="shared" ref="D146" si="186">E145-1</f>
        <v>45628</v>
      </c>
      <c r="E146" s="295">
        <f>F145-1</f>
        <v>45635</v>
      </c>
      <c r="F146" s="295">
        <f>G145-1</f>
        <v>45637</v>
      </c>
      <c r="G146" s="296">
        <f t="shared" ref="G146" si="187">H145-1</f>
        <v>45640</v>
      </c>
      <c r="H146" s="297">
        <f>I145-15</f>
        <v>45655</v>
      </c>
      <c r="I146" s="338"/>
    </row>
    <row r="147" spans="1:10" s="277" customFormat="1" ht="16.5" thickBot="1" x14ac:dyDescent="0.3">
      <c r="A147" s="377"/>
      <c r="B147" s="378" t="s">
        <v>825</v>
      </c>
      <c r="C147" s="379"/>
      <c r="D147" s="379"/>
      <c r="E147" s="379"/>
      <c r="F147" s="379"/>
      <c r="G147" s="380"/>
      <c r="H147" s="381"/>
      <c r="I147" s="382"/>
    </row>
    <row r="148" spans="1:10" x14ac:dyDescent="0.25">
      <c r="A148" s="578">
        <v>1</v>
      </c>
      <c r="B148" s="580" t="s">
        <v>154</v>
      </c>
      <c r="C148" s="291">
        <f t="shared" ref="C148" si="188">C149-13</f>
        <v>45574</v>
      </c>
      <c r="D148" s="291">
        <f t="shared" ref="D148" si="189">D149-1</f>
        <v>45588</v>
      </c>
      <c r="E148" s="291">
        <f t="shared" ref="E148" si="190">E149-6</f>
        <v>45590</v>
      </c>
      <c r="F148" s="291">
        <f>F149-4</f>
        <v>45597</v>
      </c>
      <c r="G148" s="292">
        <f t="shared" ref="G148" si="191">G149-2</f>
        <v>45602</v>
      </c>
      <c r="H148" s="293">
        <f t="shared" ref="H148" si="192">H149-14</f>
        <v>45606</v>
      </c>
      <c r="I148" s="334">
        <v>45635</v>
      </c>
      <c r="J148" s="286"/>
    </row>
    <row r="149" spans="1:10" ht="16.5" thickBot="1" x14ac:dyDescent="0.3">
      <c r="A149" s="579"/>
      <c r="B149" s="581"/>
      <c r="C149" s="295">
        <f t="shared" ref="C149:F149" si="193">D148-1</f>
        <v>45587</v>
      </c>
      <c r="D149" s="295">
        <f t="shared" si="193"/>
        <v>45589</v>
      </c>
      <c r="E149" s="295">
        <f t="shared" si="193"/>
        <v>45596</v>
      </c>
      <c r="F149" s="295">
        <f t="shared" si="193"/>
        <v>45601</v>
      </c>
      <c r="G149" s="296">
        <f>H148-2</f>
        <v>45604</v>
      </c>
      <c r="H149" s="297">
        <f t="shared" ref="H149" si="194">I148-15</f>
        <v>45620</v>
      </c>
      <c r="I149" s="338"/>
      <c r="J149" s="286"/>
    </row>
    <row r="150" spans="1:10" x14ac:dyDescent="0.25">
      <c r="A150" s="578">
        <v>2</v>
      </c>
      <c r="B150" s="587" t="s">
        <v>156</v>
      </c>
      <c r="C150" s="291">
        <f t="shared" ref="C150" si="195">C151-13</f>
        <v>45574</v>
      </c>
      <c r="D150" s="291">
        <f t="shared" ref="D150" si="196">D151-1</f>
        <v>45588</v>
      </c>
      <c r="E150" s="291">
        <f t="shared" ref="E150" si="197">E151-6</f>
        <v>45590</v>
      </c>
      <c r="F150" s="291">
        <f>F151-4</f>
        <v>45597</v>
      </c>
      <c r="G150" s="292">
        <f t="shared" ref="G150" si="198">G151-2</f>
        <v>45602</v>
      </c>
      <c r="H150" s="293">
        <f t="shared" ref="H150" si="199">H151-14</f>
        <v>45606</v>
      </c>
      <c r="I150" s="334">
        <v>45635</v>
      </c>
    </row>
    <row r="151" spans="1:10" ht="16.5" thickBot="1" x14ac:dyDescent="0.3">
      <c r="A151" s="579"/>
      <c r="B151" s="588"/>
      <c r="C151" s="295">
        <f t="shared" ref="C151:F151" si="200">D150-1</f>
        <v>45587</v>
      </c>
      <c r="D151" s="295">
        <f t="shared" si="200"/>
        <v>45589</v>
      </c>
      <c r="E151" s="295">
        <f t="shared" si="200"/>
        <v>45596</v>
      </c>
      <c r="F151" s="295">
        <f t="shared" si="200"/>
        <v>45601</v>
      </c>
      <c r="G151" s="296">
        <f>H150-2</f>
        <v>45604</v>
      </c>
      <c r="H151" s="297">
        <f t="shared" ref="H151" si="201">I150-15</f>
        <v>45620</v>
      </c>
      <c r="I151" s="338"/>
    </row>
    <row r="152" spans="1:10" x14ac:dyDescent="0.25">
      <c r="A152" s="578">
        <v>3</v>
      </c>
      <c r="B152" s="580" t="s">
        <v>806</v>
      </c>
      <c r="C152" s="291">
        <f>C153-13-6</f>
        <v>45440</v>
      </c>
      <c r="D152" s="291">
        <f>D153-1</f>
        <v>45460</v>
      </c>
      <c r="E152" s="291">
        <f>E153-6</f>
        <v>45462</v>
      </c>
      <c r="F152" s="291">
        <f>F153-1</f>
        <v>45469</v>
      </c>
      <c r="G152" s="292">
        <f>G153-2</f>
        <v>45473</v>
      </c>
      <c r="H152" s="293">
        <f>H153-14</f>
        <v>45476</v>
      </c>
      <c r="I152" s="334">
        <v>45505</v>
      </c>
    </row>
    <row r="153" spans="1:10" ht="16.5" thickBot="1" x14ac:dyDescent="0.3">
      <c r="A153" s="579"/>
      <c r="B153" s="581"/>
      <c r="C153" s="295">
        <f>D152-1</f>
        <v>45459</v>
      </c>
      <c r="D153" s="295">
        <f>E152-1</f>
        <v>45461</v>
      </c>
      <c r="E153" s="295">
        <f>F152-1</f>
        <v>45468</v>
      </c>
      <c r="F153" s="295">
        <f>G152-3</f>
        <v>45470</v>
      </c>
      <c r="G153" s="296">
        <f>H152-1</f>
        <v>45475</v>
      </c>
      <c r="H153" s="297">
        <f>I152-15</f>
        <v>45490</v>
      </c>
      <c r="I153" s="338"/>
    </row>
    <row r="154" spans="1:10" x14ac:dyDescent="0.25">
      <c r="A154" s="578">
        <v>4</v>
      </c>
      <c r="B154" s="580" t="s">
        <v>162</v>
      </c>
      <c r="C154" s="291">
        <f t="shared" ref="C154" si="202">C155-13</f>
        <v>45574</v>
      </c>
      <c r="D154" s="291">
        <f t="shared" ref="D154" si="203">D155-1</f>
        <v>45588</v>
      </c>
      <c r="E154" s="291">
        <f t="shared" ref="E154" si="204">E155-6</f>
        <v>45590</v>
      </c>
      <c r="F154" s="291">
        <f>F155-4</f>
        <v>45597</v>
      </c>
      <c r="G154" s="292">
        <f t="shared" ref="G154" si="205">G155-2</f>
        <v>45602</v>
      </c>
      <c r="H154" s="293">
        <f t="shared" ref="H154" si="206">H155-14</f>
        <v>45606</v>
      </c>
      <c r="I154" s="334">
        <v>45635</v>
      </c>
    </row>
    <row r="155" spans="1:10" ht="16.5" thickBot="1" x14ac:dyDescent="0.3">
      <c r="A155" s="579"/>
      <c r="B155" s="581"/>
      <c r="C155" s="295">
        <f t="shared" ref="C155:F155" si="207">D154-1</f>
        <v>45587</v>
      </c>
      <c r="D155" s="295">
        <f t="shared" si="207"/>
        <v>45589</v>
      </c>
      <c r="E155" s="295">
        <f t="shared" si="207"/>
        <v>45596</v>
      </c>
      <c r="F155" s="295">
        <f t="shared" si="207"/>
        <v>45601</v>
      </c>
      <c r="G155" s="296">
        <f>H154-2</f>
        <v>45604</v>
      </c>
      <c r="H155" s="297">
        <f t="shared" ref="H155" si="208">I154-15</f>
        <v>45620</v>
      </c>
      <c r="I155" s="338"/>
    </row>
    <row r="156" spans="1:10" x14ac:dyDescent="0.25">
      <c r="A156" s="578">
        <v>5</v>
      </c>
      <c r="B156" s="580" t="s">
        <v>809</v>
      </c>
      <c r="C156" s="291">
        <f t="shared" ref="C156" si="209">C157-13</f>
        <v>45574</v>
      </c>
      <c r="D156" s="291">
        <f t="shared" ref="D156" si="210">D157-1</f>
        <v>45588</v>
      </c>
      <c r="E156" s="291">
        <f t="shared" ref="E156" si="211">E157-6</f>
        <v>45590</v>
      </c>
      <c r="F156" s="291">
        <f>F157-4</f>
        <v>45597</v>
      </c>
      <c r="G156" s="292">
        <f t="shared" ref="G156" si="212">G157-2</f>
        <v>45602</v>
      </c>
      <c r="H156" s="293">
        <f t="shared" ref="H156" si="213">H157-14</f>
        <v>45606</v>
      </c>
      <c r="I156" s="334">
        <v>45635</v>
      </c>
    </row>
    <row r="157" spans="1:10" ht="16.5" thickBot="1" x14ac:dyDescent="0.3">
      <c r="A157" s="579"/>
      <c r="B157" s="581"/>
      <c r="C157" s="295">
        <f t="shared" ref="C157:F157" si="214">D156-1</f>
        <v>45587</v>
      </c>
      <c r="D157" s="295">
        <f t="shared" si="214"/>
        <v>45589</v>
      </c>
      <c r="E157" s="295">
        <f t="shared" si="214"/>
        <v>45596</v>
      </c>
      <c r="F157" s="295">
        <f t="shared" si="214"/>
        <v>45601</v>
      </c>
      <c r="G157" s="296">
        <f>H156-2</f>
        <v>45604</v>
      </c>
      <c r="H157" s="297">
        <f t="shared" ref="H157" si="215">I156-15</f>
        <v>45620</v>
      </c>
      <c r="I157" s="338"/>
    </row>
    <row r="158" spans="1:10" x14ac:dyDescent="0.25">
      <c r="A158" s="578">
        <v>6</v>
      </c>
      <c r="B158" s="580" t="s">
        <v>202</v>
      </c>
      <c r="C158" s="291">
        <f t="shared" ref="C158" si="216">C159-13</f>
        <v>45736</v>
      </c>
      <c r="D158" s="291">
        <f t="shared" ref="D158" si="217">D159-1</f>
        <v>45750</v>
      </c>
      <c r="E158" s="291">
        <f t="shared" ref="E158" si="218">E159-6</f>
        <v>45754</v>
      </c>
      <c r="F158" s="291">
        <f>F159-1</f>
        <v>45761</v>
      </c>
      <c r="G158" s="292">
        <f t="shared" ref="G158" si="219">G159-2</f>
        <v>45763</v>
      </c>
      <c r="H158" s="293">
        <f t="shared" ref="H158" si="220">H159-14</f>
        <v>45767</v>
      </c>
      <c r="I158" s="334">
        <v>45796</v>
      </c>
    </row>
    <row r="159" spans="1:10" ht="16.5" thickBot="1" x14ac:dyDescent="0.3">
      <c r="A159" s="582"/>
      <c r="B159" s="583"/>
      <c r="C159" s="295">
        <f t="shared" ref="C159" si="221">D158-1</f>
        <v>45749</v>
      </c>
      <c r="D159" s="295">
        <f>E158-3</f>
        <v>45751</v>
      </c>
      <c r="E159" s="295">
        <f t="shared" ref="E159:F159" si="222">F158-1</f>
        <v>45760</v>
      </c>
      <c r="F159" s="295">
        <f t="shared" si="222"/>
        <v>45762</v>
      </c>
      <c r="G159" s="296">
        <f>H158-2</f>
        <v>45765</v>
      </c>
      <c r="H159" s="297">
        <f t="shared" ref="H159" si="223">I158-15</f>
        <v>45781</v>
      </c>
      <c r="I159" s="338"/>
    </row>
    <row r="160" spans="1:10" ht="16.5" thickBot="1" x14ac:dyDescent="0.3">
      <c r="A160" s="352"/>
      <c r="B160" s="353" t="s">
        <v>823</v>
      </c>
      <c r="C160" s="353"/>
      <c r="D160" s="353"/>
      <c r="E160" s="353"/>
      <c r="F160" s="353"/>
      <c r="G160" s="353"/>
      <c r="H160" s="353"/>
      <c r="I160" s="354"/>
    </row>
    <row r="161" spans="1:15" x14ac:dyDescent="0.25">
      <c r="A161" s="315"/>
      <c r="B161" s="560" t="s">
        <v>275</v>
      </c>
      <c r="C161" s="561"/>
      <c r="D161" s="316"/>
      <c r="E161" s="316"/>
      <c r="F161" s="317"/>
      <c r="G161" s="245"/>
      <c r="H161" s="318"/>
      <c r="I161" s="319"/>
    </row>
    <row r="162" spans="1:15" ht="16.5" thickBot="1" x14ac:dyDescent="0.3">
      <c r="A162" s="278"/>
      <c r="B162" s="234" t="s">
        <v>541</v>
      </c>
      <c r="C162" s="232"/>
      <c r="D162" s="232"/>
      <c r="E162" s="235"/>
      <c r="F162" s="232"/>
      <c r="G162" s="232"/>
      <c r="H162" s="236"/>
      <c r="I162" s="348"/>
    </row>
    <row r="163" spans="1:15" x14ac:dyDescent="0.25">
      <c r="A163" s="578">
        <v>1</v>
      </c>
      <c r="B163" s="589" t="s">
        <v>100</v>
      </c>
      <c r="C163" s="308"/>
      <c r="D163" s="308"/>
      <c r="E163" s="309"/>
      <c r="F163" s="308"/>
      <c r="G163" s="310"/>
      <c r="H163" s="308" t="s">
        <v>813</v>
      </c>
      <c r="I163" s="334">
        <v>45215</v>
      </c>
    </row>
    <row r="164" spans="1:15" ht="16.5" thickBot="1" x14ac:dyDescent="0.3">
      <c r="A164" s="579"/>
      <c r="B164" s="590"/>
      <c r="C164" s="312"/>
      <c r="D164" s="312"/>
      <c r="E164" s="313"/>
      <c r="F164" s="312"/>
      <c r="G164" s="314"/>
      <c r="H164" s="312" t="s">
        <v>814</v>
      </c>
      <c r="I164" s="338"/>
    </row>
    <row r="165" spans="1:15" x14ac:dyDescent="0.25">
      <c r="A165" s="578">
        <v>2</v>
      </c>
      <c r="B165" s="587" t="s">
        <v>103</v>
      </c>
      <c r="C165" s="308"/>
      <c r="D165" s="308"/>
      <c r="E165" s="309"/>
      <c r="F165" s="308"/>
      <c r="G165" s="310"/>
      <c r="H165" s="308" t="s">
        <v>813</v>
      </c>
      <c r="I165" s="334">
        <v>45229</v>
      </c>
    </row>
    <row r="166" spans="1:15" ht="16.5" thickBot="1" x14ac:dyDescent="0.3">
      <c r="A166" s="579"/>
      <c r="B166" s="588"/>
      <c r="C166" s="312"/>
      <c r="D166" s="312"/>
      <c r="E166" s="313"/>
      <c r="F166" s="312"/>
      <c r="G166" s="314"/>
      <c r="H166" s="312" t="s">
        <v>814</v>
      </c>
      <c r="I166" s="338"/>
    </row>
    <row r="167" spans="1:15" x14ac:dyDescent="0.25">
      <c r="A167" s="578">
        <v>3</v>
      </c>
      <c r="B167" s="587" t="s">
        <v>105</v>
      </c>
      <c r="C167" s="308"/>
      <c r="D167" s="308"/>
      <c r="E167" s="309"/>
      <c r="F167" s="308"/>
      <c r="G167" s="310"/>
      <c r="H167" s="308" t="s">
        <v>813</v>
      </c>
      <c r="I167" s="334">
        <v>45243</v>
      </c>
    </row>
    <row r="168" spans="1:15" ht="16.5" thickBot="1" x14ac:dyDescent="0.3">
      <c r="A168" s="579"/>
      <c r="B168" s="588"/>
      <c r="C168" s="312"/>
      <c r="D168" s="312"/>
      <c r="E168" s="313"/>
      <c r="F168" s="312"/>
      <c r="G168" s="314"/>
      <c r="H168" s="312" t="s">
        <v>814</v>
      </c>
      <c r="I168" s="338"/>
    </row>
    <row r="169" spans="1:15" ht="15.75" customHeight="1" x14ac:dyDescent="0.25">
      <c r="A169" s="578">
        <v>4</v>
      </c>
      <c r="B169" s="587" t="s">
        <v>831</v>
      </c>
      <c r="C169" s="308"/>
      <c r="D169" s="308"/>
      <c r="E169" s="309"/>
      <c r="F169" s="308"/>
      <c r="G169" s="310"/>
      <c r="H169" s="308" t="s">
        <v>813</v>
      </c>
      <c r="I169" s="334">
        <v>45299</v>
      </c>
    </row>
    <row r="170" spans="1:15" ht="16.5" thickBot="1" x14ac:dyDescent="0.3">
      <c r="A170" s="579"/>
      <c r="B170" s="588"/>
      <c r="C170" s="312"/>
      <c r="D170" s="312"/>
      <c r="E170" s="313"/>
      <c r="F170" s="312"/>
      <c r="G170" s="314"/>
      <c r="H170" s="312" t="s">
        <v>814</v>
      </c>
      <c r="I170" s="338"/>
    </row>
    <row r="171" spans="1:15" ht="78.75" x14ac:dyDescent="0.25">
      <c r="A171" s="154">
        <v>5</v>
      </c>
      <c r="B171" s="307" t="s">
        <v>816</v>
      </c>
      <c r="C171" s="308"/>
      <c r="D171" s="308"/>
      <c r="E171" s="309"/>
      <c r="F171" s="308"/>
      <c r="G171" s="310"/>
      <c r="H171" s="345" t="s">
        <v>813</v>
      </c>
      <c r="I171" s="334">
        <v>45334</v>
      </c>
    </row>
    <row r="172" spans="1:15" ht="44.25" customHeight="1" thickBot="1" x14ac:dyDescent="0.3">
      <c r="A172" s="159">
        <v>6</v>
      </c>
      <c r="B172" s="311" t="s">
        <v>784</v>
      </c>
      <c r="C172" s="312"/>
      <c r="D172" s="312"/>
      <c r="E172" s="313"/>
      <c r="F172" s="312"/>
      <c r="G172" s="314"/>
      <c r="H172" s="346" t="s">
        <v>814</v>
      </c>
      <c r="I172" s="338">
        <v>45383</v>
      </c>
    </row>
    <row r="173" spans="1:15" ht="54" customHeight="1" x14ac:dyDescent="0.25">
      <c r="A173" s="154">
        <v>7</v>
      </c>
      <c r="B173" s="299" t="s">
        <v>811</v>
      </c>
      <c r="C173" s="300">
        <f>C174-13</f>
        <v>45384</v>
      </c>
      <c r="D173" s="300">
        <f>D174-1</f>
        <v>45398</v>
      </c>
      <c r="E173" s="300">
        <f>E174-6</f>
        <v>45400</v>
      </c>
      <c r="F173" s="300">
        <f>F174-1</f>
        <v>45407</v>
      </c>
      <c r="G173" s="301">
        <f>G174-3</f>
        <v>45409</v>
      </c>
      <c r="H173" s="302">
        <f>H174-14</f>
        <v>45417</v>
      </c>
      <c r="I173" s="334">
        <v>45446</v>
      </c>
      <c r="L173" s="287"/>
      <c r="M173" s="287"/>
      <c r="N173" s="287"/>
      <c r="O173" s="287"/>
    </row>
    <row r="174" spans="1:15" ht="50.25" customHeight="1" thickBot="1" x14ac:dyDescent="0.3">
      <c r="A174" s="159">
        <v>8</v>
      </c>
      <c r="B174" s="303" t="s">
        <v>832</v>
      </c>
      <c r="C174" s="304">
        <f>D173-1</f>
        <v>45397</v>
      </c>
      <c r="D174" s="304">
        <f>E173-1</f>
        <v>45399</v>
      </c>
      <c r="E174" s="304">
        <f>F173-1</f>
        <v>45406</v>
      </c>
      <c r="F174" s="304">
        <f>G173-1</f>
        <v>45408</v>
      </c>
      <c r="G174" s="305">
        <f>H173-5</f>
        <v>45412</v>
      </c>
      <c r="H174" s="306">
        <f>I173-15</f>
        <v>45431</v>
      </c>
      <c r="I174" s="338"/>
      <c r="L174" s="287"/>
      <c r="M174" s="287"/>
      <c r="N174" s="287"/>
      <c r="O174" s="287"/>
    </row>
    <row r="175" spans="1:15" x14ac:dyDescent="0.25">
      <c r="A175" s="578">
        <v>9</v>
      </c>
      <c r="B175" s="584" t="s">
        <v>135</v>
      </c>
      <c r="C175" s="291">
        <f t="shared" ref="C175" si="224">C176-13</f>
        <v>45568</v>
      </c>
      <c r="D175" s="291">
        <f t="shared" ref="D175" si="225">D176-1</f>
        <v>45582</v>
      </c>
      <c r="E175" s="291">
        <f t="shared" ref="E175" si="226">E176-6</f>
        <v>45586</v>
      </c>
      <c r="F175" s="291">
        <f t="shared" ref="F175" si="227">F176-1</f>
        <v>45593</v>
      </c>
      <c r="G175" s="292">
        <f t="shared" ref="G175" si="228">G176-2</f>
        <v>45595</v>
      </c>
      <c r="H175" s="293">
        <f t="shared" ref="H175" si="229">H176-14</f>
        <v>45598</v>
      </c>
      <c r="I175" s="334">
        <v>45627</v>
      </c>
      <c r="L175" s="287"/>
      <c r="M175" s="287"/>
      <c r="N175" s="287"/>
      <c r="O175" s="287"/>
    </row>
    <row r="176" spans="1:15" ht="16.5" thickBot="1" x14ac:dyDescent="0.3">
      <c r="A176" s="579"/>
      <c r="B176" s="585"/>
      <c r="C176" s="295">
        <f t="shared" ref="C176:G176" si="230">D175-1</f>
        <v>45581</v>
      </c>
      <c r="D176" s="295">
        <f>E175-3</f>
        <v>45583</v>
      </c>
      <c r="E176" s="295">
        <f t="shared" si="230"/>
        <v>45592</v>
      </c>
      <c r="F176" s="295">
        <f t="shared" si="230"/>
        <v>45594</v>
      </c>
      <c r="G176" s="296">
        <f t="shared" si="230"/>
        <v>45597</v>
      </c>
      <c r="H176" s="297">
        <f t="shared" ref="H176" si="231">I175-15</f>
        <v>45612</v>
      </c>
      <c r="I176" s="338"/>
      <c r="L176" s="287"/>
      <c r="M176" s="287"/>
      <c r="N176" s="287"/>
      <c r="O176" s="287"/>
    </row>
    <row r="177" spans="1:15" x14ac:dyDescent="0.25">
      <c r="A177" s="578">
        <v>10</v>
      </c>
      <c r="B177" s="584" t="s">
        <v>137</v>
      </c>
      <c r="C177" s="291">
        <f>C178-13-10</f>
        <v>45648</v>
      </c>
      <c r="D177" s="291">
        <f>D178-1</f>
        <v>45672</v>
      </c>
      <c r="E177" s="291">
        <f>E178-6</f>
        <v>45674</v>
      </c>
      <c r="F177" s="291">
        <f>F178-3</f>
        <v>45681</v>
      </c>
      <c r="G177" s="292">
        <f>G178-2</f>
        <v>45685</v>
      </c>
      <c r="H177" s="293">
        <f>H178-14</f>
        <v>45688</v>
      </c>
      <c r="I177" s="334">
        <v>45717</v>
      </c>
      <c r="L177" s="287"/>
      <c r="M177" s="287"/>
      <c r="N177" s="287"/>
      <c r="O177" s="287"/>
    </row>
    <row r="178" spans="1:15" ht="16.5" thickBot="1" x14ac:dyDescent="0.3">
      <c r="A178" s="579"/>
      <c r="B178" s="585"/>
      <c r="C178" s="295">
        <f>D177-1</f>
        <v>45671</v>
      </c>
      <c r="D178" s="295">
        <f>E177-1</f>
        <v>45673</v>
      </c>
      <c r="E178" s="295">
        <f>F177-1</f>
        <v>45680</v>
      </c>
      <c r="F178" s="295">
        <f>G177-1</f>
        <v>45684</v>
      </c>
      <c r="G178" s="296">
        <f>H177-1</f>
        <v>45687</v>
      </c>
      <c r="H178" s="297">
        <f>I177-15</f>
        <v>45702</v>
      </c>
      <c r="I178" s="338"/>
      <c r="L178" s="287"/>
      <c r="M178" s="287"/>
      <c r="N178" s="287"/>
      <c r="O178" s="287"/>
    </row>
    <row r="179" spans="1:15" x14ac:dyDescent="0.25">
      <c r="A179" s="582">
        <v>11</v>
      </c>
      <c r="B179" s="586" t="s">
        <v>188</v>
      </c>
      <c r="C179" s="291">
        <f>C180-13-10</f>
        <v>45648</v>
      </c>
      <c r="D179" s="291">
        <f>D180-1</f>
        <v>45672</v>
      </c>
      <c r="E179" s="291">
        <f>E180-6</f>
        <v>45674</v>
      </c>
      <c r="F179" s="291">
        <f>F180-3</f>
        <v>45681</v>
      </c>
      <c r="G179" s="292">
        <f>G180-2</f>
        <v>45685</v>
      </c>
      <c r="H179" s="293">
        <f>H180-14</f>
        <v>45688</v>
      </c>
      <c r="I179" s="347">
        <v>45717</v>
      </c>
    </row>
    <row r="180" spans="1:15" ht="16.5" thickBot="1" x14ac:dyDescent="0.3">
      <c r="A180" s="582"/>
      <c r="B180" s="586"/>
      <c r="C180" s="295">
        <f>D179-1</f>
        <v>45671</v>
      </c>
      <c r="D180" s="295">
        <f>E179-1</f>
        <v>45673</v>
      </c>
      <c r="E180" s="295">
        <f>F179-1</f>
        <v>45680</v>
      </c>
      <c r="F180" s="295">
        <f>G179-1</f>
        <v>45684</v>
      </c>
      <c r="G180" s="296">
        <f>H179-1</f>
        <v>45687</v>
      </c>
      <c r="H180" s="297">
        <f>I179-15</f>
        <v>45702</v>
      </c>
      <c r="I180" s="347"/>
    </row>
    <row r="181" spans="1:15" x14ac:dyDescent="0.25">
      <c r="A181" s="578">
        <v>12</v>
      </c>
      <c r="B181" s="584" t="s">
        <v>141</v>
      </c>
      <c r="C181" s="291">
        <f t="shared" ref="C181" si="232">C182-13</f>
        <v>45841</v>
      </c>
      <c r="D181" s="291">
        <f t="shared" ref="D181" si="233">D182-1</f>
        <v>45855</v>
      </c>
      <c r="E181" s="291">
        <f t="shared" ref="E181" si="234">E182-6</f>
        <v>45859</v>
      </c>
      <c r="F181" s="291">
        <f t="shared" ref="F181" si="235">F182-1</f>
        <v>45866</v>
      </c>
      <c r="G181" s="292">
        <f t="shared" ref="G181" si="236">G182-2</f>
        <v>45868</v>
      </c>
      <c r="H181" s="293">
        <f>H182-13</f>
        <v>45873</v>
      </c>
      <c r="I181" s="334">
        <v>45901</v>
      </c>
    </row>
    <row r="182" spans="1:15" ht="16.5" thickBot="1" x14ac:dyDescent="0.3">
      <c r="A182" s="579"/>
      <c r="B182" s="585"/>
      <c r="C182" s="295">
        <f t="shared" ref="C182:F182" si="237">D181-1</f>
        <v>45854</v>
      </c>
      <c r="D182" s="295">
        <f>E181-3</f>
        <v>45856</v>
      </c>
      <c r="E182" s="295">
        <f t="shared" si="237"/>
        <v>45865</v>
      </c>
      <c r="F182" s="295">
        <f t="shared" si="237"/>
        <v>45867</v>
      </c>
      <c r="G182" s="296">
        <f>H181-3</f>
        <v>45870</v>
      </c>
      <c r="H182" s="297">
        <f t="shared" ref="H182" si="238">I181-15</f>
        <v>45886</v>
      </c>
      <c r="I182" s="338"/>
    </row>
    <row r="183" spans="1:15" x14ac:dyDescent="0.25">
      <c r="A183" s="582">
        <v>13</v>
      </c>
      <c r="B183" s="586" t="s">
        <v>143</v>
      </c>
      <c r="C183" s="291">
        <f>C184-13-10</f>
        <v>45648</v>
      </c>
      <c r="D183" s="291">
        <f>D184-1</f>
        <v>45672</v>
      </c>
      <c r="E183" s="291">
        <f>E184-6</f>
        <v>45674</v>
      </c>
      <c r="F183" s="291">
        <f>F184-3</f>
        <v>45681</v>
      </c>
      <c r="G183" s="292">
        <f>G184-2</f>
        <v>45685</v>
      </c>
      <c r="H183" s="293">
        <f>H184-14</f>
        <v>45688</v>
      </c>
      <c r="I183" s="347">
        <v>45717</v>
      </c>
    </row>
    <row r="184" spans="1:15" ht="16.5" thickBot="1" x14ac:dyDescent="0.3">
      <c r="A184" s="582"/>
      <c r="B184" s="586"/>
      <c r="C184" s="295">
        <f>D183-1</f>
        <v>45671</v>
      </c>
      <c r="D184" s="295">
        <f>E183-1</f>
        <v>45673</v>
      </c>
      <c r="E184" s="295">
        <f>F183-1</f>
        <v>45680</v>
      </c>
      <c r="F184" s="295">
        <f>G183-1</f>
        <v>45684</v>
      </c>
      <c r="G184" s="296">
        <f>H183-1</f>
        <v>45687</v>
      </c>
      <c r="H184" s="297">
        <f>I183-15</f>
        <v>45702</v>
      </c>
      <c r="I184" s="347"/>
    </row>
    <row r="185" spans="1:15" x14ac:dyDescent="0.25">
      <c r="A185" s="578">
        <v>14</v>
      </c>
      <c r="B185" s="584" t="s">
        <v>145</v>
      </c>
      <c r="C185" s="291">
        <f t="shared" ref="C185" si="239">C186-13</f>
        <v>45505</v>
      </c>
      <c r="D185" s="291">
        <f t="shared" ref="D185" si="240">D186-1</f>
        <v>45519</v>
      </c>
      <c r="E185" s="291">
        <f t="shared" ref="E185" si="241">E186-6</f>
        <v>45523</v>
      </c>
      <c r="F185" s="291">
        <f t="shared" ref="F185" si="242">F186-1</f>
        <v>45530</v>
      </c>
      <c r="G185" s="292">
        <f t="shared" ref="G185" si="243">G186-2</f>
        <v>45532</v>
      </c>
      <c r="H185" s="293">
        <f t="shared" ref="H185" si="244">H186-14</f>
        <v>45537</v>
      </c>
      <c r="I185" s="334">
        <v>45566</v>
      </c>
    </row>
    <row r="186" spans="1:15" ht="16.5" thickBot="1" x14ac:dyDescent="0.3">
      <c r="A186" s="579"/>
      <c r="B186" s="585"/>
      <c r="C186" s="295">
        <f t="shared" ref="C186:F186" si="245">D185-1</f>
        <v>45518</v>
      </c>
      <c r="D186" s="295">
        <f>E185-3</f>
        <v>45520</v>
      </c>
      <c r="E186" s="295">
        <f t="shared" si="245"/>
        <v>45529</v>
      </c>
      <c r="F186" s="295">
        <f t="shared" si="245"/>
        <v>45531</v>
      </c>
      <c r="G186" s="296">
        <f>H185-3</f>
        <v>45534</v>
      </c>
      <c r="H186" s="297">
        <f t="shared" ref="H186" si="246">I185-15</f>
        <v>45551</v>
      </c>
      <c r="I186" s="338"/>
    </row>
    <row r="187" spans="1:15" x14ac:dyDescent="0.25">
      <c r="A187" s="582">
        <v>15</v>
      </c>
      <c r="B187" s="586" t="s">
        <v>149</v>
      </c>
      <c r="C187" s="291">
        <f>C188-13</f>
        <v>45687</v>
      </c>
      <c r="D187" s="291">
        <f>D188-1</f>
        <v>45701</v>
      </c>
      <c r="E187" s="291">
        <f>E188-6</f>
        <v>45705</v>
      </c>
      <c r="F187" s="291">
        <f>F188-1</f>
        <v>45712</v>
      </c>
      <c r="G187" s="292">
        <f>G188-2</f>
        <v>45714</v>
      </c>
      <c r="H187" s="293">
        <f>H188-14</f>
        <v>45719</v>
      </c>
      <c r="I187" s="347">
        <v>45748</v>
      </c>
    </row>
    <row r="188" spans="1:15" ht="16.5" thickBot="1" x14ac:dyDescent="0.3">
      <c r="A188" s="582"/>
      <c r="B188" s="586"/>
      <c r="C188" s="295">
        <f>D187-1</f>
        <v>45700</v>
      </c>
      <c r="D188" s="295">
        <f>E187-3</f>
        <v>45702</v>
      </c>
      <c r="E188" s="295">
        <f>F187-1</f>
        <v>45711</v>
      </c>
      <c r="F188" s="295">
        <f>G187-1</f>
        <v>45713</v>
      </c>
      <c r="G188" s="296">
        <f>H187-3</f>
        <v>45716</v>
      </c>
      <c r="H188" s="297">
        <f>I187-15</f>
        <v>45733</v>
      </c>
      <c r="I188" s="347"/>
    </row>
    <row r="189" spans="1:15" x14ac:dyDescent="0.25">
      <c r="A189" s="578">
        <v>16</v>
      </c>
      <c r="B189" s="584" t="s">
        <v>151</v>
      </c>
      <c r="C189" s="291">
        <f t="shared" ref="C189" si="247">C190-13</f>
        <v>45870</v>
      </c>
      <c r="D189" s="291">
        <f>D190-3</f>
        <v>45884</v>
      </c>
      <c r="E189" s="291">
        <f t="shared" ref="E189" si="248">E190-6</f>
        <v>45888</v>
      </c>
      <c r="F189" s="291">
        <f t="shared" ref="F189" si="249">F190-1</f>
        <v>45895</v>
      </c>
      <c r="G189" s="292">
        <f>G190-4</f>
        <v>45897</v>
      </c>
      <c r="H189" s="293">
        <f t="shared" ref="H189" si="250">H190-14</f>
        <v>45902</v>
      </c>
      <c r="I189" s="334">
        <v>45931</v>
      </c>
    </row>
    <row r="190" spans="1:15" ht="16.5" thickBot="1" x14ac:dyDescent="0.3">
      <c r="A190" s="579"/>
      <c r="B190" s="585"/>
      <c r="C190" s="295">
        <f t="shared" ref="C190:G190" si="251">D189-1</f>
        <v>45883</v>
      </c>
      <c r="D190" s="295">
        <f t="shared" si="251"/>
        <v>45887</v>
      </c>
      <c r="E190" s="295">
        <f t="shared" si="251"/>
        <v>45894</v>
      </c>
      <c r="F190" s="295">
        <f t="shared" si="251"/>
        <v>45896</v>
      </c>
      <c r="G190" s="296">
        <f t="shared" si="251"/>
        <v>45901</v>
      </c>
      <c r="H190" s="297">
        <f t="shared" ref="H190" si="252">I189-15</f>
        <v>45916</v>
      </c>
      <c r="I190" s="338"/>
    </row>
    <row r="191" spans="1:15" x14ac:dyDescent="0.25">
      <c r="A191" s="578">
        <v>17</v>
      </c>
      <c r="B191" s="580" t="s">
        <v>175</v>
      </c>
      <c r="C191" s="291">
        <f>C192-13</f>
        <v>45456</v>
      </c>
      <c r="D191" s="291">
        <f>D192-1</f>
        <v>45470</v>
      </c>
      <c r="E191" s="291">
        <f>E192-6</f>
        <v>45474</v>
      </c>
      <c r="F191" s="291">
        <f>F192-1</f>
        <v>45481</v>
      </c>
      <c r="G191" s="292">
        <f>G192-2</f>
        <v>45483</v>
      </c>
      <c r="H191" s="293">
        <f>H192-13</f>
        <v>45488</v>
      </c>
      <c r="I191" s="334">
        <v>45516</v>
      </c>
    </row>
    <row r="192" spans="1:15" ht="16.5" thickBot="1" x14ac:dyDescent="0.3">
      <c r="A192" s="579"/>
      <c r="B192" s="581"/>
      <c r="C192" s="295">
        <f>D191-1</f>
        <v>45469</v>
      </c>
      <c r="D192" s="295">
        <f>E191-3</f>
        <v>45471</v>
      </c>
      <c r="E192" s="295">
        <f>F191-1</f>
        <v>45480</v>
      </c>
      <c r="F192" s="295">
        <f>G191-1</f>
        <v>45482</v>
      </c>
      <c r="G192" s="296">
        <f>H191-3</f>
        <v>45485</v>
      </c>
      <c r="H192" s="297">
        <f>I191-15</f>
        <v>45501</v>
      </c>
      <c r="I192" s="338"/>
    </row>
    <row r="193" spans="1:9" ht="16.5" thickBot="1" x14ac:dyDescent="0.3">
      <c r="A193" s="340"/>
      <c r="B193" s="323" t="s">
        <v>540</v>
      </c>
      <c r="C193" s="324"/>
      <c r="D193" s="324"/>
      <c r="E193" s="324"/>
      <c r="F193" s="288"/>
      <c r="G193" s="325"/>
      <c r="H193" s="326"/>
      <c r="I193" s="349"/>
    </row>
    <row r="194" spans="1:9" x14ac:dyDescent="0.25">
      <c r="A194" s="578">
        <v>1</v>
      </c>
      <c r="B194" s="580" t="s">
        <v>216</v>
      </c>
      <c r="C194" s="291">
        <f t="shared" ref="C194" si="253">C195-13</f>
        <v>45373</v>
      </c>
      <c r="D194" s="291">
        <f>D195-3</f>
        <v>45387</v>
      </c>
      <c r="E194" s="291">
        <f t="shared" ref="E194" si="254">E195-6</f>
        <v>45391</v>
      </c>
      <c r="F194" s="291">
        <f t="shared" ref="F194" si="255">F195-1</f>
        <v>45398</v>
      </c>
      <c r="G194" s="292">
        <f t="shared" ref="G194" si="256">G195-2</f>
        <v>45400</v>
      </c>
      <c r="H194" s="293">
        <f t="shared" ref="H194" si="257">H195-14</f>
        <v>45403</v>
      </c>
      <c r="I194" s="334">
        <v>45432</v>
      </c>
    </row>
    <row r="195" spans="1:9" ht="16.5" thickBot="1" x14ac:dyDescent="0.3">
      <c r="A195" s="579"/>
      <c r="B195" s="581"/>
      <c r="C195" s="295">
        <f t="shared" ref="C195:G195" si="258">D194-1</f>
        <v>45386</v>
      </c>
      <c r="D195" s="295">
        <f t="shared" si="258"/>
        <v>45390</v>
      </c>
      <c r="E195" s="295">
        <f t="shared" si="258"/>
        <v>45397</v>
      </c>
      <c r="F195" s="295">
        <f t="shared" si="258"/>
        <v>45399</v>
      </c>
      <c r="G195" s="296">
        <f t="shared" si="258"/>
        <v>45402</v>
      </c>
      <c r="H195" s="297">
        <f t="shared" ref="H195" si="259">I194-15</f>
        <v>45417</v>
      </c>
      <c r="I195" s="338"/>
    </row>
    <row r="196" spans="1:9" ht="31.5" customHeight="1" x14ac:dyDescent="0.25">
      <c r="A196" s="578">
        <v>2</v>
      </c>
      <c r="B196" s="587" t="s">
        <v>226</v>
      </c>
      <c r="C196" s="291">
        <f>C197-13</f>
        <v>45322</v>
      </c>
      <c r="D196" s="291">
        <f>D197-1</f>
        <v>45336</v>
      </c>
      <c r="E196" s="291">
        <f>E197-6</f>
        <v>45340</v>
      </c>
      <c r="F196" s="291">
        <f>F197-1</f>
        <v>45347</v>
      </c>
      <c r="G196" s="292">
        <f>G197-2</f>
        <v>45349</v>
      </c>
      <c r="H196" s="293">
        <f>H197-14</f>
        <v>45354</v>
      </c>
      <c r="I196" s="334">
        <v>45383</v>
      </c>
    </row>
    <row r="197" spans="1:9" ht="16.5" thickBot="1" x14ac:dyDescent="0.3">
      <c r="A197" s="579"/>
      <c r="B197" s="588"/>
      <c r="C197" s="295">
        <f>D196-1</f>
        <v>45335</v>
      </c>
      <c r="D197" s="295">
        <f>E196-3</f>
        <v>45337</v>
      </c>
      <c r="E197" s="295">
        <f>F196-1</f>
        <v>45346</v>
      </c>
      <c r="F197" s="295">
        <f>G196-1</f>
        <v>45348</v>
      </c>
      <c r="G197" s="296">
        <f>H196-3</f>
        <v>45351</v>
      </c>
      <c r="H197" s="297">
        <f>I196-15</f>
        <v>45368</v>
      </c>
      <c r="I197" s="338"/>
    </row>
    <row r="198" spans="1:9" x14ac:dyDescent="0.25">
      <c r="A198" s="582">
        <v>3</v>
      </c>
      <c r="B198" s="583" t="s">
        <v>242</v>
      </c>
      <c r="C198" s="291">
        <f t="shared" ref="C198" si="260">C199-13</f>
        <v>45354</v>
      </c>
      <c r="D198" s="291">
        <f t="shared" ref="D198" si="261">D199-1</f>
        <v>45368</v>
      </c>
      <c r="E198" s="291">
        <f t="shared" ref="E198" si="262">E199-6</f>
        <v>45370</v>
      </c>
      <c r="F198" s="291">
        <f t="shared" ref="F198" si="263">F199-1</f>
        <v>45377</v>
      </c>
      <c r="G198" s="292">
        <f>G199-4</f>
        <v>45379</v>
      </c>
      <c r="H198" s="293">
        <f t="shared" ref="H198" si="264">H199-14</f>
        <v>45384</v>
      </c>
      <c r="I198" s="334">
        <v>45413</v>
      </c>
    </row>
    <row r="199" spans="1:9" ht="16.5" thickBot="1" x14ac:dyDescent="0.3">
      <c r="A199" s="582"/>
      <c r="B199" s="583"/>
      <c r="C199" s="295">
        <f t="shared" ref="C199:G199" si="265">D198-1</f>
        <v>45367</v>
      </c>
      <c r="D199" s="295">
        <f t="shared" si="265"/>
        <v>45369</v>
      </c>
      <c r="E199" s="295">
        <f t="shared" si="265"/>
        <v>45376</v>
      </c>
      <c r="F199" s="295">
        <f t="shared" si="265"/>
        <v>45378</v>
      </c>
      <c r="G199" s="296">
        <f t="shared" si="265"/>
        <v>45383</v>
      </c>
      <c r="H199" s="297">
        <f t="shared" ref="H199" si="266">I198-15</f>
        <v>45398</v>
      </c>
      <c r="I199" s="338"/>
    </row>
    <row r="200" spans="1:9" x14ac:dyDescent="0.25">
      <c r="A200" s="578">
        <v>4</v>
      </c>
      <c r="B200" s="580" t="s">
        <v>232</v>
      </c>
      <c r="C200" s="291">
        <f t="shared" ref="C200" si="267">C201-13</f>
        <v>45673</v>
      </c>
      <c r="D200" s="291">
        <f t="shared" ref="D200" si="268">D201-1</f>
        <v>45687</v>
      </c>
      <c r="E200" s="291">
        <f t="shared" ref="E200" si="269">E201-6</f>
        <v>45691</v>
      </c>
      <c r="F200" s="291">
        <f t="shared" ref="F200" si="270">F201-1</f>
        <v>45698</v>
      </c>
      <c r="G200" s="292">
        <f t="shared" ref="G200" si="271">G201-2</f>
        <v>45700</v>
      </c>
      <c r="H200" s="293">
        <f t="shared" ref="H200" si="272">H201-14</f>
        <v>45704</v>
      </c>
      <c r="I200" s="334">
        <v>45733</v>
      </c>
    </row>
    <row r="201" spans="1:9" ht="16.5" thickBot="1" x14ac:dyDescent="0.3">
      <c r="A201" s="579"/>
      <c r="B201" s="581"/>
      <c r="C201" s="295">
        <f t="shared" ref="C201:F201" si="273">D200-1</f>
        <v>45686</v>
      </c>
      <c r="D201" s="295">
        <f>E200-3</f>
        <v>45688</v>
      </c>
      <c r="E201" s="295">
        <f t="shared" si="273"/>
        <v>45697</v>
      </c>
      <c r="F201" s="295">
        <f t="shared" si="273"/>
        <v>45699</v>
      </c>
      <c r="G201" s="296">
        <f>H200-2</f>
        <v>45702</v>
      </c>
      <c r="H201" s="297">
        <f t="shared" ref="H201" si="274">I200-15</f>
        <v>45718</v>
      </c>
      <c r="I201" s="338"/>
    </row>
    <row r="202" spans="1:9" x14ac:dyDescent="0.25">
      <c r="A202" s="582">
        <v>5</v>
      </c>
      <c r="B202" s="583" t="s">
        <v>243</v>
      </c>
      <c r="C202" s="291">
        <f>C203-13</f>
        <v>45744</v>
      </c>
      <c r="D202" s="291">
        <f>D203-3</f>
        <v>45758</v>
      </c>
      <c r="E202" s="291">
        <f>E203-6</f>
        <v>45762</v>
      </c>
      <c r="F202" s="291">
        <f>F203-1</f>
        <v>45769</v>
      </c>
      <c r="G202" s="292">
        <f>G203-4</f>
        <v>45771</v>
      </c>
      <c r="H202" s="293">
        <f>H203-17</f>
        <v>45776</v>
      </c>
      <c r="I202" s="334">
        <v>45810</v>
      </c>
    </row>
    <row r="203" spans="1:9" ht="16.5" thickBot="1" x14ac:dyDescent="0.3">
      <c r="A203" s="582"/>
      <c r="B203" s="583"/>
      <c r="C203" s="295">
        <f>D202-1</f>
        <v>45757</v>
      </c>
      <c r="D203" s="295">
        <f>E202-1</f>
        <v>45761</v>
      </c>
      <c r="E203" s="295">
        <f>F202-1</f>
        <v>45768</v>
      </c>
      <c r="F203" s="295">
        <f>G202-1</f>
        <v>45770</v>
      </c>
      <c r="G203" s="296">
        <f>H202-1</f>
        <v>45775</v>
      </c>
      <c r="H203" s="297">
        <f>I202-17</f>
        <v>45793</v>
      </c>
      <c r="I203" s="298"/>
    </row>
    <row r="204" spans="1:9" x14ac:dyDescent="0.25">
      <c r="A204" s="578">
        <v>6</v>
      </c>
      <c r="B204" s="580" t="s">
        <v>247</v>
      </c>
      <c r="C204" s="291">
        <f t="shared" ref="C204" si="275">C205-13</f>
        <v>45622</v>
      </c>
      <c r="D204" s="291">
        <f t="shared" ref="D204" si="276">D205-1</f>
        <v>45636</v>
      </c>
      <c r="E204" s="291">
        <f t="shared" ref="E204" si="277">E205-6</f>
        <v>45638</v>
      </c>
      <c r="F204" s="291">
        <f t="shared" ref="F204" si="278">F205-1</f>
        <v>45645</v>
      </c>
      <c r="G204" s="292">
        <f t="shared" ref="G204" si="279">G205-2</f>
        <v>45649</v>
      </c>
      <c r="H204" s="293">
        <f>H205-14-8</f>
        <v>45652</v>
      </c>
      <c r="I204" s="334">
        <v>45689</v>
      </c>
    </row>
    <row r="205" spans="1:9" ht="16.5" thickBot="1" x14ac:dyDescent="0.3">
      <c r="A205" s="579"/>
      <c r="B205" s="581"/>
      <c r="C205" s="295">
        <f t="shared" ref="C205:G205" si="280">D204-1</f>
        <v>45635</v>
      </c>
      <c r="D205" s="295">
        <f t="shared" si="280"/>
        <v>45637</v>
      </c>
      <c r="E205" s="295">
        <f t="shared" si="280"/>
        <v>45644</v>
      </c>
      <c r="F205" s="295">
        <f>G204-3</f>
        <v>45646</v>
      </c>
      <c r="G205" s="296">
        <f t="shared" si="280"/>
        <v>45651</v>
      </c>
      <c r="H205" s="297">
        <f t="shared" ref="H205" si="281">I204-15</f>
        <v>45674</v>
      </c>
      <c r="I205" s="338"/>
    </row>
    <row r="206" spans="1:9" x14ac:dyDescent="0.25">
      <c r="A206" s="582">
        <v>7</v>
      </c>
      <c r="B206" s="583" t="s">
        <v>244</v>
      </c>
      <c r="C206" s="291">
        <f t="shared" ref="C206" si="282">C207-13</f>
        <v>45719</v>
      </c>
      <c r="D206" s="291">
        <f t="shared" ref="D206" si="283">D207-1</f>
        <v>45733</v>
      </c>
      <c r="E206" s="291">
        <f t="shared" ref="E206" si="284">E207-6</f>
        <v>45735</v>
      </c>
      <c r="F206" s="291">
        <f t="shared" ref="F206" si="285">F207-1</f>
        <v>45742</v>
      </c>
      <c r="G206" s="292">
        <f>G207-4</f>
        <v>45744</v>
      </c>
      <c r="H206" s="293">
        <f t="shared" ref="H206" si="286">H207-14</f>
        <v>45749</v>
      </c>
      <c r="I206" s="334">
        <v>45778</v>
      </c>
    </row>
    <row r="207" spans="1:9" ht="16.5" thickBot="1" x14ac:dyDescent="0.3">
      <c r="A207" s="579"/>
      <c r="B207" s="581"/>
      <c r="C207" s="295">
        <f t="shared" ref="C207:G207" si="287">D206-1</f>
        <v>45732</v>
      </c>
      <c r="D207" s="295">
        <f t="shared" si="287"/>
        <v>45734</v>
      </c>
      <c r="E207" s="295">
        <f t="shared" si="287"/>
        <v>45741</v>
      </c>
      <c r="F207" s="295">
        <f t="shared" si="287"/>
        <v>45743</v>
      </c>
      <c r="G207" s="296">
        <f t="shared" si="287"/>
        <v>45748</v>
      </c>
      <c r="H207" s="297">
        <f t="shared" ref="H207" si="288">I206-15</f>
        <v>45763</v>
      </c>
      <c r="I207" s="338"/>
    </row>
    <row r="208" spans="1:9" s="277" customFormat="1" ht="16.5" thickBot="1" x14ac:dyDescent="0.3">
      <c r="A208" s="377"/>
      <c r="B208" s="378" t="s">
        <v>825</v>
      </c>
      <c r="C208" s="379"/>
      <c r="D208" s="379"/>
      <c r="E208" s="379"/>
      <c r="F208" s="379"/>
      <c r="G208" s="380"/>
      <c r="H208" s="381"/>
      <c r="I208" s="382"/>
    </row>
    <row r="209" spans="1:10" x14ac:dyDescent="0.25">
      <c r="A209" s="578">
        <v>1</v>
      </c>
      <c r="B209" s="580" t="s">
        <v>154</v>
      </c>
      <c r="C209" s="291">
        <f t="shared" ref="C209" si="289">C210-13</f>
        <v>45622</v>
      </c>
      <c r="D209" s="291">
        <f t="shared" ref="D209" si="290">D210-1</f>
        <v>45636</v>
      </c>
      <c r="E209" s="291">
        <f t="shared" ref="E209" si="291">E210-6</f>
        <v>45638</v>
      </c>
      <c r="F209" s="291">
        <f t="shared" ref="F209" si="292">F210-1</f>
        <v>45645</v>
      </c>
      <c r="G209" s="292">
        <f t="shared" ref="G209" si="293">G210-2</f>
        <v>45649</v>
      </c>
      <c r="H209" s="293">
        <f>H210-14-8</f>
        <v>45652</v>
      </c>
      <c r="I209" s="334">
        <v>45689</v>
      </c>
      <c r="J209" s="359"/>
    </row>
    <row r="210" spans="1:10" ht="16.5" thickBot="1" x14ac:dyDescent="0.3">
      <c r="A210" s="579"/>
      <c r="B210" s="581"/>
      <c r="C210" s="295">
        <f t="shared" ref="C210:E210" si="294">D209-1</f>
        <v>45635</v>
      </c>
      <c r="D210" s="295">
        <f t="shared" si="294"/>
        <v>45637</v>
      </c>
      <c r="E210" s="295">
        <f t="shared" si="294"/>
        <v>45644</v>
      </c>
      <c r="F210" s="295">
        <f>G209-3</f>
        <v>45646</v>
      </c>
      <c r="G210" s="296">
        <f t="shared" ref="G210" si="295">H209-1</f>
        <v>45651</v>
      </c>
      <c r="H210" s="297">
        <f t="shared" ref="H210" si="296">I209-15</f>
        <v>45674</v>
      </c>
      <c r="I210" s="338"/>
      <c r="J210" s="359"/>
    </row>
    <row r="211" spans="1:10" ht="31.5" customHeight="1" x14ac:dyDescent="0.25">
      <c r="A211" s="578">
        <v>2</v>
      </c>
      <c r="B211" s="587" t="s">
        <v>156</v>
      </c>
      <c r="C211" s="291">
        <f t="shared" ref="C211" si="297">C212-14</f>
        <v>45608</v>
      </c>
      <c r="D211" s="291">
        <f>D212-3</f>
        <v>45625</v>
      </c>
      <c r="E211" s="291">
        <f>E212-6</f>
        <v>45629</v>
      </c>
      <c r="F211" s="291">
        <f t="shared" ref="F211" si="298">F212-1</f>
        <v>45636</v>
      </c>
      <c r="G211" s="292">
        <f t="shared" ref="G211" si="299">G212-2</f>
        <v>45638</v>
      </c>
      <c r="H211" s="293">
        <f t="shared" ref="H211" si="300">H212-14</f>
        <v>45641</v>
      </c>
      <c r="I211" s="334">
        <v>45670</v>
      </c>
    </row>
    <row r="212" spans="1:10" ht="16.5" thickBot="1" x14ac:dyDescent="0.3">
      <c r="A212" s="579"/>
      <c r="B212" s="588"/>
      <c r="C212" s="295">
        <f>D211-3</f>
        <v>45622</v>
      </c>
      <c r="D212" s="295">
        <f t="shared" ref="D212" si="301">E211-1</f>
        <v>45628</v>
      </c>
      <c r="E212" s="295">
        <f>F211-1</f>
        <v>45635</v>
      </c>
      <c r="F212" s="295">
        <f>G211-1</f>
        <v>45637</v>
      </c>
      <c r="G212" s="296">
        <f t="shared" ref="G212" si="302">H211-1</f>
        <v>45640</v>
      </c>
      <c r="H212" s="297">
        <f>I211-15</f>
        <v>45655</v>
      </c>
      <c r="I212" s="338"/>
    </row>
    <row r="213" spans="1:10" x14ac:dyDescent="0.25">
      <c r="A213" s="578">
        <v>3</v>
      </c>
      <c r="B213" s="580" t="s">
        <v>806</v>
      </c>
      <c r="C213" s="291">
        <f t="shared" ref="C213" si="303">C214-13</f>
        <v>45568</v>
      </c>
      <c r="D213" s="291">
        <f t="shared" ref="D213" si="304">D214-1</f>
        <v>45582</v>
      </c>
      <c r="E213" s="291">
        <f t="shared" ref="E213" si="305">E214-6</f>
        <v>45586</v>
      </c>
      <c r="F213" s="291">
        <f t="shared" ref="F213" si="306">F214-1</f>
        <v>45593</v>
      </c>
      <c r="G213" s="292">
        <f t="shared" ref="G213" si="307">G214-2</f>
        <v>45595</v>
      </c>
      <c r="H213" s="293">
        <f t="shared" ref="H213" si="308">H214-14</f>
        <v>45598</v>
      </c>
      <c r="I213" s="334">
        <v>45627</v>
      </c>
    </row>
    <row r="214" spans="1:10" ht="16.5" thickBot="1" x14ac:dyDescent="0.3">
      <c r="A214" s="579"/>
      <c r="B214" s="581"/>
      <c r="C214" s="295">
        <f t="shared" ref="C214" si="309">D213-1</f>
        <v>45581</v>
      </c>
      <c r="D214" s="295">
        <f>E213-3</f>
        <v>45583</v>
      </c>
      <c r="E214" s="295">
        <f t="shared" ref="E214:G214" si="310">F213-1</f>
        <v>45592</v>
      </c>
      <c r="F214" s="295">
        <f t="shared" si="310"/>
        <v>45594</v>
      </c>
      <c r="G214" s="296">
        <f t="shared" si="310"/>
        <v>45597</v>
      </c>
      <c r="H214" s="297">
        <f t="shared" ref="H214" si="311">I213-15</f>
        <v>45612</v>
      </c>
      <c r="I214" s="338"/>
    </row>
    <row r="215" spans="1:10" x14ac:dyDescent="0.25">
      <c r="A215" s="578">
        <v>4</v>
      </c>
      <c r="B215" s="580" t="s">
        <v>162</v>
      </c>
      <c r="C215" s="291">
        <f>C216-13</f>
        <v>45687</v>
      </c>
      <c r="D215" s="291">
        <f>D216-1</f>
        <v>45701</v>
      </c>
      <c r="E215" s="291">
        <f>E216-6</f>
        <v>45705</v>
      </c>
      <c r="F215" s="291">
        <f>F216-1</f>
        <v>45712</v>
      </c>
      <c r="G215" s="292">
        <f>G216-2</f>
        <v>45714</v>
      </c>
      <c r="H215" s="293">
        <f>H216-14</f>
        <v>45719</v>
      </c>
      <c r="I215" s="334">
        <v>45748</v>
      </c>
    </row>
    <row r="216" spans="1:10" ht="16.5" thickBot="1" x14ac:dyDescent="0.3">
      <c r="A216" s="579"/>
      <c r="B216" s="581"/>
      <c r="C216" s="295">
        <f>D215-1</f>
        <v>45700</v>
      </c>
      <c r="D216" s="295">
        <f>E215-3</f>
        <v>45702</v>
      </c>
      <c r="E216" s="295">
        <f>F215-1</f>
        <v>45711</v>
      </c>
      <c r="F216" s="295">
        <f>G215-1</f>
        <v>45713</v>
      </c>
      <c r="G216" s="296">
        <f>H215-3</f>
        <v>45716</v>
      </c>
      <c r="H216" s="297">
        <f>I215-15</f>
        <v>45733</v>
      </c>
      <c r="I216" s="338"/>
    </row>
    <row r="217" spans="1:10" x14ac:dyDescent="0.25">
      <c r="A217" s="578">
        <v>5</v>
      </c>
      <c r="B217" s="580" t="s">
        <v>809</v>
      </c>
      <c r="C217" s="291">
        <f>C218-13</f>
        <v>45687</v>
      </c>
      <c r="D217" s="291">
        <f>D218-1</f>
        <v>45701</v>
      </c>
      <c r="E217" s="291">
        <f>E218-6</f>
        <v>45705</v>
      </c>
      <c r="F217" s="291">
        <f>F218-1</f>
        <v>45712</v>
      </c>
      <c r="G217" s="292">
        <f>G218-2</f>
        <v>45714</v>
      </c>
      <c r="H217" s="366">
        <f>H218-14</f>
        <v>45719</v>
      </c>
      <c r="I217" s="365">
        <v>45748</v>
      </c>
    </row>
    <row r="218" spans="1:10" ht="16.5" thickBot="1" x14ac:dyDescent="0.3">
      <c r="A218" s="579"/>
      <c r="B218" s="581"/>
      <c r="C218" s="295">
        <f>D217-1</f>
        <v>45700</v>
      </c>
      <c r="D218" s="295">
        <f>E217-3</f>
        <v>45702</v>
      </c>
      <c r="E218" s="295">
        <f>F217-1</f>
        <v>45711</v>
      </c>
      <c r="F218" s="295">
        <f>G217-1</f>
        <v>45713</v>
      </c>
      <c r="G218" s="296">
        <f>H217-3</f>
        <v>45716</v>
      </c>
      <c r="H218" s="367">
        <f>I217-15</f>
        <v>45733</v>
      </c>
      <c r="I218" s="362"/>
    </row>
    <row r="219" spans="1:10" x14ac:dyDescent="0.25">
      <c r="A219" s="578">
        <v>6</v>
      </c>
      <c r="B219" s="580" t="s">
        <v>202</v>
      </c>
      <c r="C219" s="360">
        <f t="shared" ref="C219" si="312">C220-13</f>
        <v>46052</v>
      </c>
      <c r="D219" s="291">
        <f>D220-3</f>
        <v>46066</v>
      </c>
      <c r="E219" s="291">
        <f t="shared" ref="E219" si="313">E220-6</f>
        <v>46070</v>
      </c>
      <c r="F219" s="291">
        <f>F220-1</f>
        <v>46077</v>
      </c>
      <c r="G219" s="292">
        <f>G220-4</f>
        <v>46079</v>
      </c>
      <c r="H219" s="293">
        <f t="shared" ref="H219" si="314">H220-14</f>
        <v>46084</v>
      </c>
      <c r="I219" s="334">
        <v>46113</v>
      </c>
    </row>
    <row r="220" spans="1:10" ht="16.5" thickBot="1" x14ac:dyDescent="0.3">
      <c r="A220" s="582"/>
      <c r="B220" s="583"/>
      <c r="C220" s="361">
        <f t="shared" ref="C220" si="315">D219-1</f>
        <v>46065</v>
      </c>
      <c r="D220" s="295">
        <f>E219-1</f>
        <v>46069</v>
      </c>
      <c r="E220" s="295">
        <f t="shared" ref="E220:F220" si="316">F219-1</f>
        <v>46076</v>
      </c>
      <c r="F220" s="295">
        <f t="shared" si="316"/>
        <v>46078</v>
      </c>
      <c r="G220" s="296">
        <f>H219-1</f>
        <v>46083</v>
      </c>
      <c r="H220" s="297">
        <f t="shared" ref="H220" si="317">I219-15</f>
        <v>46098</v>
      </c>
      <c r="I220" s="338"/>
    </row>
    <row r="221" spans="1:10" ht="16.5" thickBot="1" x14ac:dyDescent="0.3">
      <c r="A221" s="352"/>
      <c r="B221" s="353" t="s">
        <v>824</v>
      </c>
      <c r="C221" s="353"/>
      <c r="D221" s="353"/>
      <c r="E221" s="353"/>
      <c r="F221" s="353"/>
      <c r="G221" s="353"/>
      <c r="H221" s="353"/>
      <c r="I221" s="354"/>
    </row>
    <row r="222" spans="1:10" x14ac:dyDescent="0.25">
      <c r="A222" s="315"/>
      <c r="B222" s="560" t="s">
        <v>225</v>
      </c>
      <c r="C222" s="561"/>
      <c r="D222" s="316"/>
      <c r="E222" s="316"/>
      <c r="F222" s="317"/>
      <c r="G222" s="245"/>
      <c r="H222" s="318"/>
      <c r="I222" s="319"/>
    </row>
    <row r="223" spans="1:10" ht="16.5" thickBot="1" x14ac:dyDescent="0.3">
      <c r="A223" s="278"/>
      <c r="B223" s="234" t="s">
        <v>541</v>
      </c>
      <c r="C223" s="232"/>
      <c r="D223" s="232"/>
      <c r="E223" s="235"/>
      <c r="F223" s="232"/>
      <c r="G223" s="232"/>
      <c r="H223" s="236"/>
      <c r="I223" s="320"/>
    </row>
    <row r="224" spans="1:10" x14ac:dyDescent="0.25">
      <c r="A224" s="578">
        <v>1</v>
      </c>
      <c r="B224" s="589" t="s">
        <v>100</v>
      </c>
      <c r="C224" s="308"/>
      <c r="D224" s="308"/>
      <c r="E224" s="309"/>
      <c r="F224" s="308"/>
      <c r="G224" s="310"/>
      <c r="H224" s="308" t="s">
        <v>813</v>
      </c>
      <c r="I224" s="294">
        <v>45200</v>
      </c>
    </row>
    <row r="225" spans="1:15" ht="16.5" thickBot="1" x14ac:dyDescent="0.3">
      <c r="A225" s="579"/>
      <c r="B225" s="590"/>
      <c r="C225" s="312"/>
      <c r="D225" s="312"/>
      <c r="E225" s="313"/>
      <c r="F225" s="312"/>
      <c r="G225" s="314"/>
      <c r="H225" s="312" t="s">
        <v>814</v>
      </c>
      <c r="I225" s="298"/>
    </row>
    <row r="226" spans="1:15" x14ac:dyDescent="0.25">
      <c r="A226" s="578">
        <v>2</v>
      </c>
      <c r="B226" s="587" t="s">
        <v>103</v>
      </c>
      <c r="C226" s="308"/>
      <c r="D226" s="308"/>
      <c r="E226" s="309"/>
      <c r="F226" s="308"/>
      <c r="G226" s="310"/>
      <c r="H226" s="308" t="s">
        <v>813</v>
      </c>
      <c r="I226" s="294">
        <v>45200</v>
      </c>
    </row>
    <row r="227" spans="1:15" ht="16.5" thickBot="1" x14ac:dyDescent="0.3">
      <c r="A227" s="579"/>
      <c r="B227" s="588"/>
      <c r="C227" s="312"/>
      <c r="D227" s="312"/>
      <c r="E227" s="313"/>
      <c r="F227" s="312"/>
      <c r="G227" s="314"/>
      <c r="H227" s="312" t="s">
        <v>814</v>
      </c>
      <c r="I227" s="298"/>
    </row>
    <row r="228" spans="1:15" x14ac:dyDescent="0.25">
      <c r="A228" s="578">
        <v>3</v>
      </c>
      <c r="B228" s="587" t="s">
        <v>105</v>
      </c>
      <c r="C228" s="308"/>
      <c r="D228" s="308"/>
      <c r="E228" s="309"/>
      <c r="F228" s="308"/>
      <c r="G228" s="310"/>
      <c r="H228" s="308" t="s">
        <v>813</v>
      </c>
      <c r="I228" s="294">
        <v>45231</v>
      </c>
    </row>
    <row r="229" spans="1:15" ht="16.5" thickBot="1" x14ac:dyDescent="0.3">
      <c r="A229" s="579"/>
      <c r="B229" s="588"/>
      <c r="C229" s="312"/>
      <c r="D229" s="312"/>
      <c r="E229" s="313"/>
      <c r="F229" s="312"/>
      <c r="G229" s="314"/>
      <c r="H229" s="312" t="s">
        <v>814</v>
      </c>
      <c r="I229" s="298"/>
    </row>
    <row r="230" spans="1:15" x14ac:dyDescent="0.25">
      <c r="A230" s="578">
        <v>4</v>
      </c>
      <c r="B230" s="587" t="s">
        <v>831</v>
      </c>
      <c r="C230" s="342"/>
      <c r="D230" s="342"/>
      <c r="E230" s="343"/>
      <c r="F230" s="342"/>
      <c r="G230" s="344"/>
      <c r="H230" s="308" t="s">
        <v>813</v>
      </c>
      <c r="I230" s="321">
        <v>45313</v>
      </c>
    </row>
    <row r="231" spans="1:15" ht="16.5" thickBot="1" x14ac:dyDescent="0.3">
      <c r="A231" s="579"/>
      <c r="B231" s="588"/>
      <c r="C231" s="342"/>
      <c r="D231" s="342"/>
      <c r="E231" s="343"/>
      <c r="F231" s="342"/>
      <c r="G231" s="344"/>
      <c r="H231" s="312" t="s">
        <v>814</v>
      </c>
      <c r="I231" s="321"/>
    </row>
    <row r="232" spans="1:15" ht="78.75" x14ac:dyDescent="0.25">
      <c r="A232" s="154">
        <v>5</v>
      </c>
      <c r="B232" s="307" t="s">
        <v>816</v>
      </c>
      <c r="C232" s="308"/>
      <c r="D232" s="308"/>
      <c r="E232" s="309"/>
      <c r="F232" s="308"/>
      <c r="G232" s="310"/>
      <c r="H232" s="345" t="s">
        <v>813</v>
      </c>
      <c r="I232" s="294">
        <v>45299</v>
      </c>
    </row>
    <row r="233" spans="1:15" ht="44.25" customHeight="1" thickBot="1" x14ac:dyDescent="0.3">
      <c r="A233" s="159">
        <v>6</v>
      </c>
      <c r="B233" s="311" t="s">
        <v>784</v>
      </c>
      <c r="C233" s="312"/>
      <c r="D233" s="312"/>
      <c r="E233" s="313"/>
      <c r="F233" s="312"/>
      <c r="G233" s="314"/>
      <c r="H233" s="346" t="s">
        <v>814</v>
      </c>
      <c r="I233" s="338">
        <v>45341</v>
      </c>
    </row>
    <row r="234" spans="1:15" ht="54" customHeight="1" x14ac:dyDescent="0.25">
      <c r="A234" s="154">
        <v>7</v>
      </c>
      <c r="B234" s="299" t="s">
        <v>811</v>
      </c>
      <c r="C234" s="300">
        <f>C235-13</f>
        <v>45338</v>
      </c>
      <c r="D234" s="300">
        <f>D235-3</f>
        <v>45352</v>
      </c>
      <c r="E234" s="300">
        <f>E235-6</f>
        <v>45356</v>
      </c>
      <c r="F234" s="300">
        <f>F235-1</f>
        <v>45363</v>
      </c>
      <c r="G234" s="301">
        <f>G235-2</f>
        <v>45365</v>
      </c>
      <c r="H234" s="302">
        <f>H235-14</f>
        <v>45368</v>
      </c>
      <c r="I234" s="334">
        <v>45397</v>
      </c>
      <c r="L234" s="287"/>
      <c r="M234" s="287"/>
      <c r="N234" s="287"/>
      <c r="O234" s="287"/>
    </row>
    <row r="235" spans="1:15" ht="50.25" customHeight="1" thickBot="1" x14ac:dyDescent="0.3">
      <c r="A235" s="159">
        <v>8</v>
      </c>
      <c r="B235" s="303" t="s">
        <v>832</v>
      </c>
      <c r="C235" s="304">
        <f>D234-1</f>
        <v>45351</v>
      </c>
      <c r="D235" s="304">
        <f>E234-1</f>
        <v>45355</v>
      </c>
      <c r="E235" s="304">
        <f>F234-1</f>
        <v>45362</v>
      </c>
      <c r="F235" s="304">
        <f>G234-1</f>
        <v>45364</v>
      </c>
      <c r="G235" s="305">
        <f>H234-1</f>
        <v>45367</v>
      </c>
      <c r="H235" s="306">
        <f>I234-15</f>
        <v>45382</v>
      </c>
      <c r="I235" s="338"/>
      <c r="L235" s="287"/>
      <c r="M235" s="287"/>
      <c r="N235" s="287"/>
      <c r="O235" s="287"/>
    </row>
    <row r="236" spans="1:15" x14ac:dyDescent="0.25">
      <c r="A236" s="578">
        <v>9</v>
      </c>
      <c r="B236" s="584" t="s">
        <v>135</v>
      </c>
      <c r="C236" s="291">
        <f>C237-14</f>
        <v>45538</v>
      </c>
      <c r="D236" s="291">
        <f>D237-1</f>
        <v>45553</v>
      </c>
      <c r="E236" s="291">
        <f>E237-6</f>
        <v>45555</v>
      </c>
      <c r="F236" s="291">
        <f>F237-3</f>
        <v>45562</v>
      </c>
      <c r="G236" s="292">
        <f>G237-2</f>
        <v>45566</v>
      </c>
      <c r="H236" s="293">
        <f>H237-13</f>
        <v>45569</v>
      </c>
      <c r="I236" s="294">
        <v>45597</v>
      </c>
      <c r="L236" s="287"/>
      <c r="M236" s="287"/>
      <c r="N236" s="287"/>
      <c r="O236" s="287"/>
    </row>
    <row r="237" spans="1:15" ht="16.5" thickBot="1" x14ac:dyDescent="0.3">
      <c r="A237" s="579"/>
      <c r="B237" s="585"/>
      <c r="C237" s="295">
        <f>D236-1</f>
        <v>45552</v>
      </c>
      <c r="D237" s="295">
        <f>E236-1</f>
        <v>45554</v>
      </c>
      <c r="E237" s="295">
        <f>F236-1</f>
        <v>45561</v>
      </c>
      <c r="F237" s="295">
        <f>G236-1</f>
        <v>45565</v>
      </c>
      <c r="G237" s="296">
        <f>H236-1</f>
        <v>45568</v>
      </c>
      <c r="H237" s="297">
        <f>I236-15</f>
        <v>45582</v>
      </c>
      <c r="I237" s="298"/>
      <c r="L237" s="287"/>
      <c r="M237" s="287"/>
      <c r="N237" s="287"/>
      <c r="O237" s="287"/>
    </row>
    <row r="238" spans="1:15" x14ac:dyDescent="0.25">
      <c r="A238" s="578">
        <v>10</v>
      </c>
      <c r="B238" s="584" t="s">
        <v>137</v>
      </c>
      <c r="C238" s="291">
        <f t="shared" ref="C238" si="318">C239-14</f>
        <v>45608</v>
      </c>
      <c r="D238" s="291">
        <f>D239-3</f>
        <v>45625</v>
      </c>
      <c r="E238" s="291">
        <f>E239-6</f>
        <v>45629</v>
      </c>
      <c r="F238" s="291">
        <f t="shared" ref="F238" si="319">F239-1</f>
        <v>45636</v>
      </c>
      <c r="G238" s="292">
        <f t="shared" ref="G238" si="320">G239-2</f>
        <v>45638</v>
      </c>
      <c r="H238" s="293">
        <f t="shared" ref="H238" si="321">H239-14</f>
        <v>45641</v>
      </c>
      <c r="I238" s="334">
        <v>45670</v>
      </c>
      <c r="L238" s="287"/>
      <c r="M238" s="287"/>
      <c r="N238" s="287"/>
      <c r="O238" s="287"/>
    </row>
    <row r="239" spans="1:15" ht="16.5" thickBot="1" x14ac:dyDescent="0.3">
      <c r="A239" s="579"/>
      <c r="B239" s="585"/>
      <c r="C239" s="295">
        <f>D238-3</f>
        <v>45622</v>
      </c>
      <c r="D239" s="295">
        <f t="shared" ref="D239:G239" si="322">E238-1</f>
        <v>45628</v>
      </c>
      <c r="E239" s="295">
        <f>F238-1</f>
        <v>45635</v>
      </c>
      <c r="F239" s="295">
        <f>G238-1</f>
        <v>45637</v>
      </c>
      <c r="G239" s="296">
        <f t="shared" si="322"/>
        <v>45640</v>
      </c>
      <c r="H239" s="297">
        <f>I238-15</f>
        <v>45655</v>
      </c>
      <c r="I239" s="298"/>
      <c r="K239" s="287"/>
      <c r="L239" s="287"/>
      <c r="M239" s="287"/>
      <c r="N239" s="287"/>
      <c r="O239" s="287"/>
    </row>
    <row r="240" spans="1:15" x14ac:dyDescent="0.25">
      <c r="A240" s="591">
        <v>11</v>
      </c>
      <c r="B240" s="592" t="s">
        <v>188</v>
      </c>
      <c r="C240" s="288">
        <f t="shared" ref="C240" si="323">C241-14</f>
        <v>45769</v>
      </c>
      <c r="D240" s="288">
        <f t="shared" ref="D240" si="324">D241-1</f>
        <v>45784</v>
      </c>
      <c r="E240" s="288">
        <f>E241-6</f>
        <v>45787</v>
      </c>
      <c r="F240" s="288">
        <f>F241-1</f>
        <v>45796</v>
      </c>
      <c r="G240" s="289">
        <f t="shared" ref="G240" si="325">G241-2</f>
        <v>45798</v>
      </c>
      <c r="H240" s="290">
        <f t="shared" ref="H240" si="326">H241-14</f>
        <v>45802</v>
      </c>
      <c r="I240" s="347">
        <v>45831</v>
      </c>
    </row>
    <row r="241" spans="1:9" ht="16.5" thickBot="1" x14ac:dyDescent="0.3">
      <c r="A241" s="591"/>
      <c r="B241" s="592"/>
      <c r="C241" s="288">
        <f t="shared" ref="C241" si="327">D240-1</f>
        <v>45783</v>
      </c>
      <c r="D241" s="288">
        <f>E240-2</f>
        <v>45785</v>
      </c>
      <c r="E241" s="288">
        <f>F240-3</f>
        <v>45793</v>
      </c>
      <c r="F241" s="288">
        <f>G240-1</f>
        <v>45797</v>
      </c>
      <c r="G241" s="289">
        <f>H240-2</f>
        <v>45800</v>
      </c>
      <c r="H241" s="290">
        <f>I240-15</f>
        <v>45816</v>
      </c>
      <c r="I241" s="321"/>
    </row>
    <row r="242" spans="1:9" x14ac:dyDescent="0.25">
      <c r="A242" s="593">
        <v>12</v>
      </c>
      <c r="B242" s="595" t="s">
        <v>141</v>
      </c>
      <c r="C242" s="291">
        <f>C243-13-6</f>
        <v>45805</v>
      </c>
      <c r="D242" s="291">
        <f>D243-1</f>
        <v>45825</v>
      </c>
      <c r="E242" s="291">
        <f>E243-6</f>
        <v>45827</v>
      </c>
      <c r="F242" s="291">
        <f>F243-1</f>
        <v>45834</v>
      </c>
      <c r="G242" s="292">
        <f>G243-2</f>
        <v>45838</v>
      </c>
      <c r="H242" s="293">
        <f>H243-14</f>
        <v>45841</v>
      </c>
      <c r="I242" s="334">
        <v>45870</v>
      </c>
    </row>
    <row r="243" spans="1:9" ht="16.5" thickBot="1" x14ac:dyDescent="0.3">
      <c r="A243" s="594"/>
      <c r="B243" s="596"/>
      <c r="C243" s="295">
        <f>D242-1</f>
        <v>45824</v>
      </c>
      <c r="D243" s="295">
        <f>E242-1</f>
        <v>45826</v>
      </c>
      <c r="E243" s="295">
        <f>F242-1</f>
        <v>45833</v>
      </c>
      <c r="F243" s="295">
        <f>G242-3</f>
        <v>45835</v>
      </c>
      <c r="G243" s="296">
        <f>H242-1</f>
        <v>45840</v>
      </c>
      <c r="H243" s="297">
        <f>I242-15</f>
        <v>45855</v>
      </c>
      <c r="I243" s="298"/>
    </row>
    <row r="244" spans="1:9" x14ac:dyDescent="0.25">
      <c r="A244" s="593">
        <v>13</v>
      </c>
      <c r="B244" s="595" t="s">
        <v>143</v>
      </c>
      <c r="C244" s="331">
        <f>C245-13-10</f>
        <v>45648</v>
      </c>
      <c r="D244" s="331">
        <f>D245-1</f>
        <v>45672</v>
      </c>
      <c r="E244" s="331">
        <f>E245-6</f>
        <v>45674</v>
      </c>
      <c r="F244" s="331">
        <f>F245-3</f>
        <v>45681</v>
      </c>
      <c r="G244" s="332">
        <f>G245-2</f>
        <v>45685</v>
      </c>
      <c r="H244" s="333">
        <f>H245-14</f>
        <v>45688</v>
      </c>
      <c r="I244" s="334">
        <v>45717</v>
      </c>
    </row>
    <row r="245" spans="1:9" ht="16.5" thickBot="1" x14ac:dyDescent="0.3">
      <c r="A245" s="594"/>
      <c r="B245" s="596"/>
      <c r="C245" s="335">
        <f>D244-1</f>
        <v>45671</v>
      </c>
      <c r="D245" s="335">
        <f>E244-1</f>
        <v>45673</v>
      </c>
      <c r="E245" s="335">
        <f>F244-1</f>
        <v>45680</v>
      </c>
      <c r="F245" s="335">
        <f>G244-1</f>
        <v>45684</v>
      </c>
      <c r="G245" s="336">
        <f>H244-1</f>
        <v>45687</v>
      </c>
      <c r="H245" s="337">
        <f>I244-15</f>
        <v>45702</v>
      </c>
      <c r="I245" s="298"/>
    </row>
    <row r="246" spans="1:9" x14ac:dyDescent="0.25">
      <c r="A246" s="593">
        <v>14</v>
      </c>
      <c r="B246" s="595" t="s">
        <v>145</v>
      </c>
      <c r="C246" s="331">
        <f>C247-14</f>
        <v>45449</v>
      </c>
      <c r="D246" s="331">
        <f>D247-1</f>
        <v>45464</v>
      </c>
      <c r="E246" s="331">
        <f>E247-6</f>
        <v>45468</v>
      </c>
      <c r="F246" s="331">
        <f>F247-1</f>
        <v>45475</v>
      </c>
      <c r="G246" s="332">
        <f>G247-2</f>
        <v>45477</v>
      </c>
      <c r="H246" s="333">
        <f>H247-14</f>
        <v>45481</v>
      </c>
      <c r="I246" s="334">
        <v>45509</v>
      </c>
    </row>
    <row r="247" spans="1:9" ht="16.5" thickBot="1" x14ac:dyDescent="0.3">
      <c r="A247" s="594"/>
      <c r="B247" s="596"/>
      <c r="C247" s="335">
        <f>D246-1</f>
        <v>45463</v>
      </c>
      <c r="D247" s="335">
        <f>E246-3</f>
        <v>45465</v>
      </c>
      <c r="E247" s="335">
        <f>F246-1</f>
        <v>45474</v>
      </c>
      <c r="F247" s="335">
        <f>G246-1</f>
        <v>45476</v>
      </c>
      <c r="G247" s="336">
        <f>H246-2</f>
        <v>45479</v>
      </c>
      <c r="H247" s="337">
        <f>I246-14</f>
        <v>45495</v>
      </c>
      <c r="I247" s="338"/>
    </row>
    <row r="248" spans="1:9" x14ac:dyDescent="0.25">
      <c r="A248" s="591">
        <v>15</v>
      </c>
      <c r="B248" s="592" t="s">
        <v>149</v>
      </c>
      <c r="C248" s="328">
        <f>C249-13</f>
        <v>45693</v>
      </c>
      <c r="D248" s="328">
        <f>D249-1</f>
        <v>45707</v>
      </c>
      <c r="E248" s="328">
        <f>E249-6</f>
        <v>45709</v>
      </c>
      <c r="F248" s="328">
        <f>F249-3</f>
        <v>45716</v>
      </c>
      <c r="G248" s="329">
        <f>G249-2</f>
        <v>45720</v>
      </c>
      <c r="H248" s="330">
        <f>H249-14</f>
        <v>45726</v>
      </c>
      <c r="I248" s="347">
        <v>45754</v>
      </c>
    </row>
    <row r="249" spans="1:9" ht="16.5" thickBot="1" x14ac:dyDescent="0.3">
      <c r="A249" s="591"/>
      <c r="B249" s="592"/>
      <c r="C249" s="328">
        <f>D248-1</f>
        <v>45706</v>
      </c>
      <c r="D249" s="328">
        <f>E248-1</f>
        <v>45708</v>
      </c>
      <c r="E249" s="328">
        <f>F248-1</f>
        <v>45715</v>
      </c>
      <c r="F249" s="328">
        <f>G248-1</f>
        <v>45719</v>
      </c>
      <c r="G249" s="329">
        <f>H248-4</f>
        <v>45722</v>
      </c>
      <c r="H249" s="330">
        <f>I248-14</f>
        <v>45740</v>
      </c>
      <c r="I249" s="347"/>
    </row>
    <row r="250" spans="1:9" x14ac:dyDescent="0.25">
      <c r="A250" s="578">
        <v>16</v>
      </c>
      <c r="B250" s="584" t="s">
        <v>833</v>
      </c>
      <c r="C250" s="291">
        <f>C251-13</f>
        <v>45687</v>
      </c>
      <c r="D250" s="291">
        <f>D251-1</f>
        <v>45701</v>
      </c>
      <c r="E250" s="291">
        <f>E251-6</f>
        <v>45705</v>
      </c>
      <c r="F250" s="291">
        <f>F251-1</f>
        <v>45712</v>
      </c>
      <c r="G250" s="292">
        <f>G251-2</f>
        <v>45714</v>
      </c>
      <c r="H250" s="293">
        <f>H251-14</f>
        <v>45719</v>
      </c>
      <c r="I250" s="334">
        <v>45748</v>
      </c>
    </row>
    <row r="251" spans="1:9" ht="16.5" thickBot="1" x14ac:dyDescent="0.3">
      <c r="A251" s="579"/>
      <c r="B251" s="585"/>
      <c r="C251" s="295">
        <f>D250-1</f>
        <v>45700</v>
      </c>
      <c r="D251" s="295">
        <f>E250-3</f>
        <v>45702</v>
      </c>
      <c r="E251" s="295">
        <f>F250-1</f>
        <v>45711</v>
      </c>
      <c r="F251" s="295">
        <f>G250-1</f>
        <v>45713</v>
      </c>
      <c r="G251" s="296">
        <f>H250-3</f>
        <v>45716</v>
      </c>
      <c r="H251" s="297">
        <f>I250-15</f>
        <v>45733</v>
      </c>
      <c r="I251" s="298"/>
    </row>
    <row r="252" spans="1:9" x14ac:dyDescent="0.25">
      <c r="A252" s="578">
        <v>17</v>
      </c>
      <c r="B252" s="584" t="s">
        <v>151</v>
      </c>
      <c r="C252" s="291">
        <f>C253-13</f>
        <v>45883</v>
      </c>
      <c r="D252" s="291">
        <f>D253-1</f>
        <v>45897</v>
      </c>
      <c r="E252" s="291">
        <f>E253-6</f>
        <v>45901</v>
      </c>
      <c r="F252" s="291">
        <f>F253-1</f>
        <v>45908</v>
      </c>
      <c r="G252" s="292">
        <f>G253-2</f>
        <v>45910</v>
      </c>
      <c r="H252" s="293">
        <f>H253-13</f>
        <v>45915</v>
      </c>
      <c r="I252" s="334">
        <v>45943</v>
      </c>
    </row>
    <row r="253" spans="1:9" ht="16.5" thickBot="1" x14ac:dyDescent="0.3">
      <c r="A253" s="579"/>
      <c r="B253" s="585"/>
      <c r="C253" s="295">
        <f>D252-1</f>
        <v>45896</v>
      </c>
      <c r="D253" s="295">
        <f>E252-3</f>
        <v>45898</v>
      </c>
      <c r="E253" s="295">
        <f>F252-1</f>
        <v>45907</v>
      </c>
      <c r="F253" s="295">
        <f>G252-1</f>
        <v>45909</v>
      </c>
      <c r="G253" s="296">
        <f>H252-3</f>
        <v>45912</v>
      </c>
      <c r="H253" s="297">
        <f>I252-15</f>
        <v>45928</v>
      </c>
      <c r="I253" s="298"/>
    </row>
    <row r="254" spans="1:9" x14ac:dyDescent="0.25">
      <c r="A254" s="578">
        <v>18</v>
      </c>
      <c r="B254" s="580" t="s">
        <v>175</v>
      </c>
      <c r="C254" s="291">
        <f>C255-13</f>
        <v>45456</v>
      </c>
      <c r="D254" s="291">
        <f>D255-1</f>
        <v>45470</v>
      </c>
      <c r="E254" s="291">
        <f>E255-6</f>
        <v>45474</v>
      </c>
      <c r="F254" s="291">
        <f>F255-1</f>
        <v>45481</v>
      </c>
      <c r="G254" s="292">
        <f>G255-2</f>
        <v>45483</v>
      </c>
      <c r="H254" s="293">
        <f>H255-13</f>
        <v>45488</v>
      </c>
      <c r="I254" s="334">
        <v>45516</v>
      </c>
    </row>
    <row r="255" spans="1:9" ht="16.5" thickBot="1" x14ac:dyDescent="0.3">
      <c r="A255" s="579"/>
      <c r="B255" s="581"/>
      <c r="C255" s="295">
        <f>D254-1</f>
        <v>45469</v>
      </c>
      <c r="D255" s="295">
        <f>E254-3</f>
        <v>45471</v>
      </c>
      <c r="E255" s="295">
        <f>F254-1</f>
        <v>45480</v>
      </c>
      <c r="F255" s="295">
        <f>G254-1</f>
        <v>45482</v>
      </c>
      <c r="G255" s="296">
        <f>H254-3</f>
        <v>45485</v>
      </c>
      <c r="H255" s="297">
        <f>I254-15</f>
        <v>45501</v>
      </c>
      <c r="I255" s="298"/>
    </row>
    <row r="256" spans="1:9" ht="16.5" thickBot="1" x14ac:dyDescent="0.3">
      <c r="A256" s="340"/>
      <c r="B256" s="323" t="s">
        <v>540</v>
      </c>
      <c r="C256" s="324"/>
      <c r="D256" s="324"/>
      <c r="E256" s="324"/>
      <c r="F256" s="288"/>
      <c r="G256" s="325"/>
      <c r="H256" s="326"/>
      <c r="I256" s="327"/>
    </row>
    <row r="257" spans="1:9" x14ac:dyDescent="0.25">
      <c r="A257" s="578">
        <v>1</v>
      </c>
      <c r="B257" s="580" t="s">
        <v>216</v>
      </c>
      <c r="C257" s="291">
        <f>C258-13</f>
        <v>45365</v>
      </c>
      <c r="D257" s="291">
        <f>D258-1</f>
        <v>45379</v>
      </c>
      <c r="E257" s="291">
        <f>E258-6</f>
        <v>45383</v>
      </c>
      <c r="F257" s="291">
        <f>F258-1</f>
        <v>45390</v>
      </c>
      <c r="G257" s="292">
        <f>G258-2</f>
        <v>45392</v>
      </c>
      <c r="H257" s="293">
        <f>H258-14</f>
        <v>45395</v>
      </c>
      <c r="I257" s="334">
        <v>45425</v>
      </c>
    </row>
    <row r="258" spans="1:9" ht="16.5" thickBot="1" x14ac:dyDescent="0.3">
      <c r="A258" s="579"/>
      <c r="B258" s="581"/>
      <c r="C258" s="295">
        <f>D257-1</f>
        <v>45378</v>
      </c>
      <c r="D258" s="295">
        <f>E257-3</f>
        <v>45380</v>
      </c>
      <c r="E258" s="295">
        <f>F257-1</f>
        <v>45389</v>
      </c>
      <c r="F258" s="295">
        <f>G257-1</f>
        <v>45391</v>
      </c>
      <c r="G258" s="296">
        <f>H257-1</f>
        <v>45394</v>
      </c>
      <c r="H258" s="297">
        <f>I257-16</f>
        <v>45409</v>
      </c>
      <c r="I258" s="298"/>
    </row>
    <row r="259" spans="1:9" ht="31.5" customHeight="1" x14ac:dyDescent="0.25">
      <c r="A259" s="578">
        <v>2</v>
      </c>
      <c r="B259" s="587" t="s">
        <v>226</v>
      </c>
      <c r="C259" s="291">
        <f>C260-23</f>
        <v>45283</v>
      </c>
      <c r="D259" s="291">
        <f>D260-1</f>
        <v>45307</v>
      </c>
      <c r="E259" s="291">
        <f>E260-6</f>
        <v>45309</v>
      </c>
      <c r="F259" s="291">
        <f>F260-1</f>
        <v>45316</v>
      </c>
      <c r="G259" s="292">
        <f>G260-2</f>
        <v>45320</v>
      </c>
      <c r="H259" s="293">
        <f>H260-14</f>
        <v>45323</v>
      </c>
      <c r="I259" s="334">
        <v>45352</v>
      </c>
    </row>
    <row r="260" spans="1:9" ht="16.5" thickBot="1" x14ac:dyDescent="0.3">
      <c r="A260" s="579"/>
      <c r="B260" s="588"/>
      <c r="C260" s="295">
        <f>D259-1</f>
        <v>45306</v>
      </c>
      <c r="D260" s="295">
        <f>E259-1</f>
        <v>45308</v>
      </c>
      <c r="E260" s="295">
        <f>F259-1</f>
        <v>45315</v>
      </c>
      <c r="F260" s="295">
        <f>G259-3</f>
        <v>45317</v>
      </c>
      <c r="G260" s="296">
        <f>H259-1</f>
        <v>45322</v>
      </c>
      <c r="H260" s="297">
        <f>I259-15</f>
        <v>45337</v>
      </c>
      <c r="I260" s="298"/>
    </row>
    <row r="261" spans="1:9" x14ac:dyDescent="0.25">
      <c r="A261" s="582">
        <v>3</v>
      </c>
      <c r="B261" s="583" t="s">
        <v>242</v>
      </c>
      <c r="C261" s="291">
        <f>C262-13-10</f>
        <v>45648</v>
      </c>
      <c r="D261" s="291">
        <f>D262-1</f>
        <v>45672</v>
      </c>
      <c r="E261" s="291">
        <f>E262-6</f>
        <v>45674</v>
      </c>
      <c r="F261" s="291">
        <f>F262-3</f>
        <v>45681</v>
      </c>
      <c r="G261" s="292">
        <f>G262-2</f>
        <v>45685</v>
      </c>
      <c r="H261" s="293">
        <f>H262-14</f>
        <v>45688</v>
      </c>
      <c r="I261" s="334">
        <v>45717</v>
      </c>
    </row>
    <row r="262" spans="1:9" ht="16.5" thickBot="1" x14ac:dyDescent="0.3">
      <c r="A262" s="582"/>
      <c r="B262" s="583"/>
      <c r="C262" s="295">
        <f>D261-1</f>
        <v>45671</v>
      </c>
      <c r="D262" s="295">
        <f>E261-1</f>
        <v>45673</v>
      </c>
      <c r="E262" s="295">
        <f>F261-1</f>
        <v>45680</v>
      </c>
      <c r="F262" s="295">
        <f>G261-1</f>
        <v>45684</v>
      </c>
      <c r="G262" s="296">
        <f>H261-1</f>
        <v>45687</v>
      </c>
      <c r="H262" s="297">
        <f>I261-15</f>
        <v>45702</v>
      </c>
      <c r="I262" s="298"/>
    </row>
    <row r="263" spans="1:9" x14ac:dyDescent="0.25">
      <c r="A263" s="578">
        <v>4</v>
      </c>
      <c r="B263" s="580" t="s">
        <v>232</v>
      </c>
      <c r="C263" s="291">
        <f>C264-13-10</f>
        <v>45648</v>
      </c>
      <c r="D263" s="291">
        <f>D264-1</f>
        <v>45672</v>
      </c>
      <c r="E263" s="291">
        <f>E264-6</f>
        <v>45674</v>
      </c>
      <c r="F263" s="291">
        <f>F264-3</f>
        <v>45681</v>
      </c>
      <c r="G263" s="292">
        <f>G264-2</f>
        <v>45685</v>
      </c>
      <c r="H263" s="293">
        <f>H264-14</f>
        <v>45688</v>
      </c>
      <c r="I263" s="334">
        <v>45717</v>
      </c>
    </row>
    <row r="264" spans="1:9" ht="16.5" thickBot="1" x14ac:dyDescent="0.3">
      <c r="A264" s="579"/>
      <c r="B264" s="581"/>
      <c r="C264" s="295">
        <f>D263-1</f>
        <v>45671</v>
      </c>
      <c r="D264" s="295">
        <f>E263-1</f>
        <v>45673</v>
      </c>
      <c r="E264" s="295">
        <f>F263-1</f>
        <v>45680</v>
      </c>
      <c r="F264" s="295">
        <f>G263-1</f>
        <v>45684</v>
      </c>
      <c r="G264" s="296">
        <f>H263-1</f>
        <v>45687</v>
      </c>
      <c r="H264" s="297">
        <f>I263-15</f>
        <v>45702</v>
      </c>
      <c r="I264" s="298"/>
    </row>
    <row r="265" spans="1:9" x14ac:dyDescent="0.25">
      <c r="A265" s="582">
        <v>5</v>
      </c>
      <c r="B265" s="583" t="s">
        <v>243</v>
      </c>
      <c r="C265" s="291">
        <f>C266-13-10</f>
        <v>45648</v>
      </c>
      <c r="D265" s="291">
        <f>D266-1</f>
        <v>45672</v>
      </c>
      <c r="E265" s="291">
        <f>E266-6</f>
        <v>45674</v>
      </c>
      <c r="F265" s="291">
        <f>F266-3</f>
        <v>45681</v>
      </c>
      <c r="G265" s="292">
        <f>G266-2</f>
        <v>45685</v>
      </c>
      <c r="H265" s="293">
        <f>H266-14</f>
        <v>45688</v>
      </c>
      <c r="I265" s="294">
        <v>45717</v>
      </c>
    </row>
    <row r="266" spans="1:9" ht="16.5" thickBot="1" x14ac:dyDescent="0.3">
      <c r="A266" s="582"/>
      <c r="B266" s="583"/>
      <c r="C266" s="295">
        <f>D265-1</f>
        <v>45671</v>
      </c>
      <c r="D266" s="295">
        <f>E265-1</f>
        <v>45673</v>
      </c>
      <c r="E266" s="295">
        <f>F265-1</f>
        <v>45680</v>
      </c>
      <c r="F266" s="295">
        <f>G265-1</f>
        <v>45684</v>
      </c>
      <c r="G266" s="296">
        <f>H265-1</f>
        <v>45687</v>
      </c>
      <c r="H266" s="297">
        <f>I265-15</f>
        <v>45702</v>
      </c>
      <c r="I266" s="298"/>
    </row>
    <row r="267" spans="1:9" x14ac:dyDescent="0.25">
      <c r="A267" s="578">
        <v>6</v>
      </c>
      <c r="B267" s="580" t="s">
        <v>247</v>
      </c>
      <c r="C267" s="291">
        <f>C268-13</f>
        <v>45744</v>
      </c>
      <c r="D267" s="291">
        <f>D268-3</f>
        <v>45758</v>
      </c>
      <c r="E267" s="291">
        <f>E268-6</f>
        <v>45762</v>
      </c>
      <c r="F267" s="291">
        <f>F268-1</f>
        <v>45769</v>
      </c>
      <c r="G267" s="292">
        <f>G268-4</f>
        <v>45771</v>
      </c>
      <c r="H267" s="293">
        <f>H268-17</f>
        <v>45776</v>
      </c>
      <c r="I267" s="334">
        <v>45810</v>
      </c>
    </row>
    <row r="268" spans="1:9" ht="16.5" thickBot="1" x14ac:dyDescent="0.3">
      <c r="A268" s="579"/>
      <c r="B268" s="581"/>
      <c r="C268" s="295">
        <f>D267-1</f>
        <v>45757</v>
      </c>
      <c r="D268" s="295">
        <f>E267-1</f>
        <v>45761</v>
      </c>
      <c r="E268" s="295">
        <f>F267-1</f>
        <v>45768</v>
      </c>
      <c r="F268" s="295">
        <f>G267-1</f>
        <v>45770</v>
      </c>
      <c r="G268" s="296">
        <f>H267-1</f>
        <v>45775</v>
      </c>
      <c r="H268" s="297">
        <f>I267-17</f>
        <v>45793</v>
      </c>
      <c r="I268" s="298"/>
    </row>
    <row r="269" spans="1:9" x14ac:dyDescent="0.25">
      <c r="A269" s="582">
        <v>7</v>
      </c>
      <c r="B269" s="583" t="s">
        <v>244</v>
      </c>
      <c r="C269" s="291">
        <f>C270-13-10</f>
        <v>45648</v>
      </c>
      <c r="D269" s="291">
        <f>D270-1</f>
        <v>45672</v>
      </c>
      <c r="E269" s="291">
        <f>E270-6</f>
        <v>45674</v>
      </c>
      <c r="F269" s="291">
        <f>F270-3</f>
        <v>45681</v>
      </c>
      <c r="G269" s="292">
        <f>G270-2</f>
        <v>45685</v>
      </c>
      <c r="H269" s="293">
        <f>H270-14</f>
        <v>45688</v>
      </c>
      <c r="I269" s="294">
        <v>45717</v>
      </c>
    </row>
    <row r="270" spans="1:9" ht="16.5" thickBot="1" x14ac:dyDescent="0.3">
      <c r="A270" s="579"/>
      <c r="B270" s="581"/>
      <c r="C270" s="295">
        <f>D269-1</f>
        <v>45671</v>
      </c>
      <c r="D270" s="295">
        <f>E269-1</f>
        <v>45673</v>
      </c>
      <c r="E270" s="295">
        <f>F269-1</f>
        <v>45680</v>
      </c>
      <c r="F270" s="295">
        <f>G269-1</f>
        <v>45684</v>
      </c>
      <c r="G270" s="296">
        <f>H269-1</f>
        <v>45687</v>
      </c>
      <c r="H270" s="297">
        <f>I269-15</f>
        <v>45702</v>
      </c>
      <c r="I270" s="298"/>
    </row>
    <row r="271" spans="1:9" x14ac:dyDescent="0.25">
      <c r="A271" s="315"/>
      <c r="B271" s="560" t="s">
        <v>817</v>
      </c>
      <c r="C271" s="561"/>
      <c r="D271" s="316"/>
      <c r="E271" s="316"/>
      <c r="F271" s="317"/>
      <c r="G271" s="245"/>
      <c r="H271" s="318"/>
      <c r="I271" s="319"/>
    </row>
    <row r="272" spans="1:9" ht="16.5" thickBot="1" x14ac:dyDescent="0.3">
      <c r="A272" s="278"/>
      <c r="B272" s="234" t="s">
        <v>541</v>
      </c>
      <c r="C272" s="232"/>
      <c r="D272" s="232"/>
      <c r="E272" s="235"/>
      <c r="F272" s="232"/>
      <c r="G272" s="232"/>
      <c r="H272" s="236"/>
      <c r="I272" s="320"/>
    </row>
    <row r="273" spans="1:9" x14ac:dyDescent="0.25">
      <c r="A273" s="578">
        <v>1</v>
      </c>
      <c r="B273" s="589" t="s">
        <v>100</v>
      </c>
      <c r="C273" s="308"/>
      <c r="D273" s="308"/>
      <c r="E273" s="309"/>
      <c r="F273" s="308"/>
      <c r="G273" s="310"/>
      <c r="H273" s="308" t="s">
        <v>813</v>
      </c>
      <c r="I273" s="294">
        <v>45200</v>
      </c>
    </row>
    <row r="274" spans="1:9" ht="16.5" thickBot="1" x14ac:dyDescent="0.3">
      <c r="A274" s="579"/>
      <c r="B274" s="590"/>
      <c r="C274" s="312"/>
      <c r="D274" s="312"/>
      <c r="E274" s="313"/>
      <c r="F274" s="312"/>
      <c r="G274" s="314"/>
      <c r="H274" s="312" t="s">
        <v>814</v>
      </c>
      <c r="I274" s="298"/>
    </row>
    <row r="275" spans="1:9" ht="15.75" customHeight="1" x14ac:dyDescent="0.25">
      <c r="A275" s="578">
        <v>2</v>
      </c>
      <c r="B275" s="587" t="s">
        <v>103</v>
      </c>
      <c r="C275" s="308"/>
      <c r="D275" s="308"/>
      <c r="E275" s="309"/>
      <c r="F275" s="308"/>
      <c r="G275" s="310"/>
      <c r="H275" s="308" t="s">
        <v>813</v>
      </c>
      <c r="I275" s="294">
        <v>45200</v>
      </c>
    </row>
    <row r="276" spans="1:9" ht="16.5" thickBot="1" x14ac:dyDescent="0.3">
      <c r="A276" s="579"/>
      <c r="B276" s="588"/>
      <c r="C276" s="312"/>
      <c r="D276" s="312"/>
      <c r="E276" s="313"/>
      <c r="F276" s="312"/>
      <c r="G276" s="314"/>
      <c r="H276" s="312" t="s">
        <v>814</v>
      </c>
      <c r="I276" s="298"/>
    </row>
    <row r="277" spans="1:9" ht="15.75" customHeight="1" x14ac:dyDescent="0.25">
      <c r="A277" s="578">
        <v>3</v>
      </c>
      <c r="B277" s="587" t="s">
        <v>105</v>
      </c>
      <c r="C277" s="308"/>
      <c r="D277" s="308"/>
      <c r="E277" s="309"/>
      <c r="F277" s="308"/>
      <c r="G277" s="310"/>
      <c r="H277" s="308" t="s">
        <v>813</v>
      </c>
      <c r="I277" s="294">
        <v>45231</v>
      </c>
    </row>
    <row r="278" spans="1:9" ht="16.5" thickBot="1" x14ac:dyDescent="0.3">
      <c r="A278" s="579"/>
      <c r="B278" s="588"/>
      <c r="C278" s="312"/>
      <c r="D278" s="312"/>
      <c r="E278" s="313"/>
      <c r="F278" s="312"/>
      <c r="G278" s="314"/>
      <c r="H278" s="312" t="s">
        <v>814</v>
      </c>
      <c r="I278" s="298"/>
    </row>
    <row r="279" spans="1:9" ht="15.75" customHeight="1" x14ac:dyDescent="0.25">
      <c r="A279" s="578">
        <v>4</v>
      </c>
      <c r="B279" s="587" t="s">
        <v>831</v>
      </c>
      <c r="C279" s="308"/>
      <c r="D279" s="308"/>
      <c r="E279" s="309"/>
      <c r="F279" s="308"/>
      <c r="G279" s="310"/>
      <c r="H279" s="308" t="s">
        <v>813</v>
      </c>
      <c r="I279" s="294">
        <v>45313</v>
      </c>
    </row>
    <row r="280" spans="1:9" ht="16.5" thickBot="1" x14ac:dyDescent="0.3">
      <c r="A280" s="579"/>
      <c r="B280" s="588"/>
      <c r="C280" s="312"/>
      <c r="D280" s="312"/>
      <c r="E280" s="313"/>
      <c r="F280" s="312"/>
      <c r="G280" s="314"/>
      <c r="H280" s="312" t="s">
        <v>814</v>
      </c>
      <c r="I280" s="298"/>
    </row>
    <row r="281" spans="1:9" ht="78.75" x14ac:dyDescent="0.25">
      <c r="A281" s="154">
        <v>5</v>
      </c>
      <c r="B281" s="307" t="s">
        <v>816</v>
      </c>
      <c r="C281" s="308"/>
      <c r="D281" s="308"/>
      <c r="E281" s="309"/>
      <c r="F281" s="308"/>
      <c r="G281" s="310"/>
      <c r="H281" s="345" t="s">
        <v>813</v>
      </c>
      <c r="I281" s="294">
        <v>45298</v>
      </c>
    </row>
    <row r="282" spans="1:9" ht="32.25" thickBot="1" x14ac:dyDescent="0.3">
      <c r="A282" s="159">
        <v>6</v>
      </c>
      <c r="B282" s="311" t="s">
        <v>784</v>
      </c>
      <c r="C282" s="312"/>
      <c r="D282" s="312"/>
      <c r="E282" s="313"/>
      <c r="F282" s="312"/>
      <c r="G282" s="314"/>
      <c r="H282" s="346" t="s">
        <v>814</v>
      </c>
      <c r="I282" s="338">
        <v>45341</v>
      </c>
    </row>
    <row r="283" spans="1:9" ht="47.25" x14ac:dyDescent="0.25">
      <c r="A283" s="154">
        <v>7</v>
      </c>
      <c r="B283" s="299" t="s">
        <v>811</v>
      </c>
      <c r="C283" s="300">
        <f>C284-13</f>
        <v>45338</v>
      </c>
      <c r="D283" s="300">
        <f>D284-3</f>
        <v>45352</v>
      </c>
      <c r="E283" s="300">
        <f>E284-6</f>
        <v>45356</v>
      </c>
      <c r="F283" s="300">
        <f>F284-1</f>
        <v>45363</v>
      </c>
      <c r="G283" s="301">
        <f>G284-2</f>
        <v>45365</v>
      </c>
      <c r="H283" s="302">
        <f>H284-14</f>
        <v>45368</v>
      </c>
      <c r="I283" s="334">
        <v>45397</v>
      </c>
    </row>
    <row r="284" spans="1:9" ht="48" thickBot="1" x14ac:dyDescent="0.3">
      <c r="A284" s="159">
        <v>8</v>
      </c>
      <c r="B284" s="303" t="s">
        <v>832</v>
      </c>
      <c r="C284" s="304">
        <f>D283-1</f>
        <v>45351</v>
      </c>
      <c r="D284" s="304">
        <f>E283-1</f>
        <v>45355</v>
      </c>
      <c r="E284" s="304">
        <f>F283-1</f>
        <v>45362</v>
      </c>
      <c r="F284" s="304">
        <f>G283-1</f>
        <v>45364</v>
      </c>
      <c r="G284" s="305">
        <f>H283-1</f>
        <v>45367</v>
      </c>
      <c r="H284" s="306">
        <f>I283-15</f>
        <v>45382</v>
      </c>
      <c r="I284" s="338"/>
    </row>
    <row r="285" spans="1:9" x14ac:dyDescent="0.25">
      <c r="A285" s="578">
        <v>9</v>
      </c>
      <c r="B285" s="584" t="s">
        <v>135</v>
      </c>
      <c r="C285" s="291">
        <f>C286-14</f>
        <v>45538</v>
      </c>
      <c r="D285" s="291">
        <f>D286-1</f>
        <v>45553</v>
      </c>
      <c r="E285" s="291">
        <f>E286-6</f>
        <v>45555</v>
      </c>
      <c r="F285" s="291">
        <f>F286-3</f>
        <v>45562</v>
      </c>
      <c r="G285" s="292">
        <f>G286-2</f>
        <v>45566</v>
      </c>
      <c r="H285" s="293">
        <f>H286-13</f>
        <v>45569</v>
      </c>
      <c r="I285" s="294">
        <v>45597</v>
      </c>
    </row>
    <row r="286" spans="1:9" ht="16.5" thickBot="1" x14ac:dyDescent="0.3">
      <c r="A286" s="579"/>
      <c r="B286" s="585"/>
      <c r="C286" s="295">
        <f>D285-1</f>
        <v>45552</v>
      </c>
      <c r="D286" s="295">
        <f>E285-1</f>
        <v>45554</v>
      </c>
      <c r="E286" s="295">
        <f>F285-1</f>
        <v>45561</v>
      </c>
      <c r="F286" s="295">
        <f>G285-1</f>
        <v>45565</v>
      </c>
      <c r="G286" s="296">
        <f>H285-1</f>
        <v>45568</v>
      </c>
      <c r="H286" s="297">
        <f>I285-15</f>
        <v>45582</v>
      </c>
      <c r="I286" s="298"/>
    </row>
    <row r="287" spans="1:9" x14ac:dyDescent="0.25">
      <c r="A287" s="578">
        <v>10</v>
      </c>
      <c r="B287" s="584" t="s">
        <v>137</v>
      </c>
      <c r="C287" s="291">
        <f t="shared" ref="C287" si="328">C288-14</f>
        <v>45608</v>
      </c>
      <c r="D287" s="291">
        <f>D288-3</f>
        <v>45625</v>
      </c>
      <c r="E287" s="291">
        <f>E288-6</f>
        <v>45629</v>
      </c>
      <c r="F287" s="291">
        <f t="shared" ref="F287" si="329">F288-1</f>
        <v>45636</v>
      </c>
      <c r="G287" s="292">
        <f t="shared" ref="G287" si="330">G288-2</f>
        <v>45638</v>
      </c>
      <c r="H287" s="293">
        <f t="shared" ref="H287" si="331">H288-14</f>
        <v>45641</v>
      </c>
      <c r="I287" s="334">
        <v>45670</v>
      </c>
    </row>
    <row r="288" spans="1:9" ht="16.5" thickBot="1" x14ac:dyDescent="0.3">
      <c r="A288" s="579"/>
      <c r="B288" s="585"/>
      <c r="C288" s="295">
        <f>D287-3</f>
        <v>45622</v>
      </c>
      <c r="D288" s="295">
        <f t="shared" ref="D288" si="332">E287-1</f>
        <v>45628</v>
      </c>
      <c r="E288" s="295">
        <f>F287-1</f>
        <v>45635</v>
      </c>
      <c r="F288" s="295">
        <f>G287-1</f>
        <v>45637</v>
      </c>
      <c r="G288" s="296">
        <f t="shared" ref="G288" si="333">H287-1</f>
        <v>45640</v>
      </c>
      <c r="H288" s="297">
        <f>I287-15</f>
        <v>45655</v>
      </c>
      <c r="I288" s="298"/>
    </row>
    <row r="289" spans="1:9" x14ac:dyDescent="0.25">
      <c r="A289" s="591">
        <v>11</v>
      </c>
      <c r="B289" s="592" t="s">
        <v>188</v>
      </c>
      <c r="C289" s="288">
        <f t="shared" ref="C289" si="334">C290-14</f>
        <v>45769</v>
      </c>
      <c r="D289" s="288">
        <f t="shared" ref="D289" si="335">D290-1</f>
        <v>45784</v>
      </c>
      <c r="E289" s="288">
        <f>E290-6</f>
        <v>45787</v>
      </c>
      <c r="F289" s="288">
        <f>F290-1</f>
        <v>45796</v>
      </c>
      <c r="G289" s="289">
        <f t="shared" ref="G289" si="336">G290-2</f>
        <v>45798</v>
      </c>
      <c r="H289" s="290">
        <f t="shared" ref="H289" si="337">H290-14</f>
        <v>45802</v>
      </c>
      <c r="I289" s="347">
        <v>45831</v>
      </c>
    </row>
    <row r="290" spans="1:9" ht="16.5" thickBot="1" x14ac:dyDescent="0.3">
      <c r="A290" s="591"/>
      <c r="B290" s="592"/>
      <c r="C290" s="288">
        <f t="shared" ref="C290" si="338">D289-1</f>
        <v>45783</v>
      </c>
      <c r="D290" s="288">
        <f>E289-2</f>
        <v>45785</v>
      </c>
      <c r="E290" s="288">
        <f>F289-3</f>
        <v>45793</v>
      </c>
      <c r="F290" s="288">
        <f>G289-1</f>
        <v>45797</v>
      </c>
      <c r="G290" s="289">
        <f>H289-2</f>
        <v>45800</v>
      </c>
      <c r="H290" s="290">
        <f>I289-15</f>
        <v>45816</v>
      </c>
      <c r="I290" s="321"/>
    </row>
    <row r="291" spans="1:9" ht="15.75" customHeight="1" x14ac:dyDescent="0.25">
      <c r="A291" s="593">
        <v>12</v>
      </c>
      <c r="B291" s="595" t="s">
        <v>141</v>
      </c>
      <c r="C291" s="291">
        <f>C292-13-6</f>
        <v>45805</v>
      </c>
      <c r="D291" s="291">
        <f>D292-1</f>
        <v>45825</v>
      </c>
      <c r="E291" s="291">
        <f>E292-6</f>
        <v>45827</v>
      </c>
      <c r="F291" s="291">
        <f>F292-1</f>
        <v>45834</v>
      </c>
      <c r="G291" s="292">
        <f>G292-2</f>
        <v>45838</v>
      </c>
      <c r="H291" s="293">
        <f>H292-14</f>
        <v>45841</v>
      </c>
      <c r="I291" s="334">
        <v>45870</v>
      </c>
    </row>
    <row r="292" spans="1:9" ht="16.5" thickBot="1" x14ac:dyDescent="0.3">
      <c r="A292" s="594"/>
      <c r="B292" s="596"/>
      <c r="C292" s="295">
        <f>D291-1</f>
        <v>45824</v>
      </c>
      <c r="D292" s="295">
        <f>E291-1</f>
        <v>45826</v>
      </c>
      <c r="E292" s="295">
        <f>F291-1</f>
        <v>45833</v>
      </c>
      <c r="F292" s="295">
        <f>G291-3</f>
        <v>45835</v>
      </c>
      <c r="G292" s="296">
        <f>H291-1</f>
        <v>45840</v>
      </c>
      <c r="H292" s="297">
        <f>I291-15</f>
        <v>45855</v>
      </c>
      <c r="I292" s="298"/>
    </row>
    <row r="293" spans="1:9" x14ac:dyDescent="0.25">
      <c r="A293" s="591">
        <v>13</v>
      </c>
      <c r="B293" s="592" t="s">
        <v>143</v>
      </c>
      <c r="C293" s="328">
        <f>C294-13-10</f>
        <v>45648</v>
      </c>
      <c r="D293" s="328">
        <f>D294-1</f>
        <v>45672</v>
      </c>
      <c r="E293" s="328">
        <f>E294-6</f>
        <v>45674</v>
      </c>
      <c r="F293" s="328">
        <f>F294-3</f>
        <v>45681</v>
      </c>
      <c r="G293" s="329">
        <f>G294-2</f>
        <v>45685</v>
      </c>
      <c r="H293" s="330">
        <f>H294-14</f>
        <v>45688</v>
      </c>
      <c r="I293" s="347">
        <v>45717</v>
      </c>
    </row>
    <row r="294" spans="1:9" ht="16.5" thickBot="1" x14ac:dyDescent="0.3">
      <c r="A294" s="591"/>
      <c r="B294" s="592"/>
      <c r="C294" s="328">
        <f>D293-1</f>
        <v>45671</v>
      </c>
      <c r="D294" s="328">
        <f>E293-1</f>
        <v>45673</v>
      </c>
      <c r="E294" s="328">
        <f>F293-1</f>
        <v>45680</v>
      </c>
      <c r="F294" s="328">
        <f>G293-1</f>
        <v>45684</v>
      </c>
      <c r="G294" s="329">
        <f>H293-1</f>
        <v>45687</v>
      </c>
      <c r="H294" s="330">
        <f>I293-15</f>
        <v>45702</v>
      </c>
      <c r="I294" s="321"/>
    </row>
    <row r="295" spans="1:9" x14ac:dyDescent="0.25">
      <c r="A295" s="593">
        <v>14</v>
      </c>
      <c r="B295" s="595" t="s">
        <v>145</v>
      </c>
      <c r="C295" s="331">
        <f>C296-14</f>
        <v>45449</v>
      </c>
      <c r="D295" s="331">
        <f>D296-1</f>
        <v>45464</v>
      </c>
      <c r="E295" s="331">
        <f>E296-6</f>
        <v>45468</v>
      </c>
      <c r="F295" s="331">
        <f>F296-1</f>
        <v>45475</v>
      </c>
      <c r="G295" s="332">
        <f>G296-2</f>
        <v>45477</v>
      </c>
      <c r="H295" s="333">
        <f>H296-14</f>
        <v>45481</v>
      </c>
      <c r="I295" s="334">
        <v>45509</v>
      </c>
    </row>
    <row r="296" spans="1:9" ht="16.5" thickBot="1" x14ac:dyDescent="0.3">
      <c r="A296" s="594"/>
      <c r="B296" s="596"/>
      <c r="C296" s="335">
        <f>D295-1</f>
        <v>45463</v>
      </c>
      <c r="D296" s="335">
        <f>E295-3</f>
        <v>45465</v>
      </c>
      <c r="E296" s="335">
        <f>F295-1</f>
        <v>45474</v>
      </c>
      <c r="F296" s="335">
        <f>G295-1</f>
        <v>45476</v>
      </c>
      <c r="G296" s="336">
        <f>H295-2</f>
        <v>45479</v>
      </c>
      <c r="H296" s="337">
        <f>I295-14</f>
        <v>45495</v>
      </c>
      <c r="I296" s="338"/>
    </row>
    <row r="297" spans="1:9" x14ac:dyDescent="0.25">
      <c r="A297" s="591">
        <v>15</v>
      </c>
      <c r="B297" s="592" t="s">
        <v>149</v>
      </c>
      <c r="C297" s="328">
        <f>C298-13</f>
        <v>45693</v>
      </c>
      <c r="D297" s="328">
        <f>D298-1</f>
        <v>45707</v>
      </c>
      <c r="E297" s="328">
        <f>E298-6</f>
        <v>45709</v>
      </c>
      <c r="F297" s="328">
        <f>F298-3</f>
        <v>45716</v>
      </c>
      <c r="G297" s="329">
        <f>G298-2</f>
        <v>45720</v>
      </c>
      <c r="H297" s="330">
        <f>H298-14</f>
        <v>45726</v>
      </c>
      <c r="I297" s="347">
        <v>45754</v>
      </c>
    </row>
    <row r="298" spans="1:9" ht="16.5" thickBot="1" x14ac:dyDescent="0.3">
      <c r="A298" s="591"/>
      <c r="B298" s="592"/>
      <c r="C298" s="328">
        <f>D297-1</f>
        <v>45706</v>
      </c>
      <c r="D298" s="328">
        <f>E297-1</f>
        <v>45708</v>
      </c>
      <c r="E298" s="328">
        <f>F297-1</f>
        <v>45715</v>
      </c>
      <c r="F298" s="328">
        <f>G297-1</f>
        <v>45719</v>
      </c>
      <c r="G298" s="329">
        <f>H297-4</f>
        <v>45722</v>
      </c>
      <c r="H298" s="330">
        <f>I297-14</f>
        <v>45740</v>
      </c>
      <c r="I298" s="347"/>
    </row>
    <row r="299" spans="1:9" x14ac:dyDescent="0.25">
      <c r="A299" s="578">
        <v>16</v>
      </c>
      <c r="B299" s="584" t="s">
        <v>833</v>
      </c>
      <c r="C299" s="291">
        <f>C300-13</f>
        <v>45687</v>
      </c>
      <c r="D299" s="291">
        <f>D300-1</f>
        <v>45701</v>
      </c>
      <c r="E299" s="291">
        <f>E300-6</f>
        <v>45705</v>
      </c>
      <c r="F299" s="291">
        <f>F300-1</f>
        <v>45712</v>
      </c>
      <c r="G299" s="292">
        <f>G300-2</f>
        <v>45714</v>
      </c>
      <c r="H299" s="293">
        <f>H300-14</f>
        <v>45719</v>
      </c>
      <c r="I299" s="334">
        <v>45748</v>
      </c>
    </row>
    <row r="300" spans="1:9" ht="16.5" thickBot="1" x14ac:dyDescent="0.3">
      <c r="A300" s="579"/>
      <c r="B300" s="585"/>
      <c r="C300" s="295">
        <f>D299-1</f>
        <v>45700</v>
      </c>
      <c r="D300" s="295">
        <f>E299-3</f>
        <v>45702</v>
      </c>
      <c r="E300" s="295">
        <f>F299-1</f>
        <v>45711</v>
      </c>
      <c r="F300" s="295">
        <f>G299-1</f>
        <v>45713</v>
      </c>
      <c r="G300" s="296">
        <f>H299-3</f>
        <v>45716</v>
      </c>
      <c r="H300" s="297">
        <f>I299-15</f>
        <v>45733</v>
      </c>
      <c r="I300" s="298"/>
    </row>
    <row r="301" spans="1:9" x14ac:dyDescent="0.25">
      <c r="A301" s="578">
        <v>17</v>
      </c>
      <c r="B301" s="584" t="s">
        <v>151</v>
      </c>
      <c r="C301" s="291">
        <f>C302-13</f>
        <v>45883</v>
      </c>
      <c r="D301" s="291">
        <f>D302-1</f>
        <v>45897</v>
      </c>
      <c r="E301" s="291">
        <f>E302-6</f>
        <v>45901</v>
      </c>
      <c r="F301" s="291">
        <f>F302-1</f>
        <v>45908</v>
      </c>
      <c r="G301" s="292">
        <f>G302-2</f>
        <v>45910</v>
      </c>
      <c r="H301" s="293">
        <f>H302-13</f>
        <v>45915</v>
      </c>
      <c r="I301" s="334">
        <v>45943</v>
      </c>
    </row>
    <row r="302" spans="1:9" ht="16.5" thickBot="1" x14ac:dyDescent="0.3">
      <c r="A302" s="579"/>
      <c r="B302" s="585"/>
      <c r="C302" s="295">
        <f>D301-1</f>
        <v>45896</v>
      </c>
      <c r="D302" s="295">
        <f>E301-3</f>
        <v>45898</v>
      </c>
      <c r="E302" s="295">
        <f>F301-1</f>
        <v>45907</v>
      </c>
      <c r="F302" s="295">
        <f>G301-1</f>
        <v>45909</v>
      </c>
      <c r="G302" s="296">
        <f>H301-3</f>
        <v>45912</v>
      </c>
      <c r="H302" s="297">
        <f>I301-15</f>
        <v>45928</v>
      </c>
      <c r="I302" s="298"/>
    </row>
    <row r="303" spans="1:9" x14ac:dyDescent="0.25">
      <c r="A303" s="578">
        <v>18</v>
      </c>
      <c r="B303" s="580" t="s">
        <v>175</v>
      </c>
      <c r="C303" s="291">
        <f>C304-13</f>
        <v>45456</v>
      </c>
      <c r="D303" s="291">
        <f>D304-1</f>
        <v>45470</v>
      </c>
      <c r="E303" s="291">
        <f>E304-6</f>
        <v>45474</v>
      </c>
      <c r="F303" s="291">
        <f>F304-1</f>
        <v>45481</v>
      </c>
      <c r="G303" s="292">
        <f>G304-2</f>
        <v>45483</v>
      </c>
      <c r="H303" s="293">
        <f>H304-13</f>
        <v>45488</v>
      </c>
      <c r="I303" s="334">
        <v>45516</v>
      </c>
    </row>
    <row r="304" spans="1:9" ht="16.5" thickBot="1" x14ac:dyDescent="0.3">
      <c r="A304" s="579"/>
      <c r="B304" s="581"/>
      <c r="C304" s="295">
        <f>D303-1</f>
        <v>45469</v>
      </c>
      <c r="D304" s="295">
        <f>E303-3</f>
        <v>45471</v>
      </c>
      <c r="E304" s="295">
        <f>F303-1</f>
        <v>45480</v>
      </c>
      <c r="F304" s="295">
        <f>G303-1</f>
        <v>45482</v>
      </c>
      <c r="G304" s="296">
        <f>H303-3</f>
        <v>45485</v>
      </c>
      <c r="H304" s="297">
        <f>I303-15</f>
        <v>45501</v>
      </c>
      <c r="I304" s="298"/>
    </row>
    <row r="305" spans="1:9" ht="16.5" thickBot="1" x14ac:dyDescent="0.3">
      <c r="A305" s="340"/>
      <c r="B305" s="323" t="s">
        <v>540</v>
      </c>
      <c r="C305" s="324"/>
      <c r="D305" s="324"/>
      <c r="E305" s="324"/>
      <c r="F305" s="288"/>
      <c r="G305" s="325"/>
      <c r="H305" s="326"/>
      <c r="I305" s="327"/>
    </row>
    <row r="306" spans="1:9" x14ac:dyDescent="0.25">
      <c r="A306" s="578">
        <v>1</v>
      </c>
      <c r="B306" s="580" t="s">
        <v>216</v>
      </c>
      <c r="C306" s="291">
        <f>C307-13</f>
        <v>45365</v>
      </c>
      <c r="D306" s="291">
        <f>D307-1</f>
        <v>45379</v>
      </c>
      <c r="E306" s="291">
        <f>E307-6</f>
        <v>45383</v>
      </c>
      <c r="F306" s="291">
        <f>F307-1</f>
        <v>45390</v>
      </c>
      <c r="G306" s="292">
        <f>G307-2</f>
        <v>45392</v>
      </c>
      <c r="H306" s="293">
        <f>H307-14</f>
        <v>45395</v>
      </c>
      <c r="I306" s="334">
        <v>45425</v>
      </c>
    </row>
    <row r="307" spans="1:9" ht="16.5" thickBot="1" x14ac:dyDescent="0.3">
      <c r="A307" s="579"/>
      <c r="B307" s="581"/>
      <c r="C307" s="295">
        <f>D306-1</f>
        <v>45378</v>
      </c>
      <c r="D307" s="295">
        <f>E306-3</f>
        <v>45380</v>
      </c>
      <c r="E307" s="295">
        <f>F306-1</f>
        <v>45389</v>
      </c>
      <c r="F307" s="295">
        <f>G306-1</f>
        <v>45391</v>
      </c>
      <c r="G307" s="296">
        <f>H306-1</f>
        <v>45394</v>
      </c>
      <c r="H307" s="297">
        <f>I306-16</f>
        <v>45409</v>
      </c>
      <c r="I307" s="298"/>
    </row>
    <row r="308" spans="1:9" ht="15.75" customHeight="1" x14ac:dyDescent="0.25">
      <c r="A308" s="578">
        <v>2</v>
      </c>
      <c r="B308" s="587" t="s">
        <v>226</v>
      </c>
      <c r="C308" s="291">
        <f>C309-23</f>
        <v>45283</v>
      </c>
      <c r="D308" s="291">
        <f>D309-1</f>
        <v>45307</v>
      </c>
      <c r="E308" s="291">
        <f>E309-6</f>
        <v>45309</v>
      </c>
      <c r="F308" s="291">
        <f>F309-1</f>
        <v>45316</v>
      </c>
      <c r="G308" s="292">
        <f>G309-2</f>
        <v>45320</v>
      </c>
      <c r="H308" s="293">
        <f>H309-14</f>
        <v>45323</v>
      </c>
      <c r="I308" s="334">
        <v>45352</v>
      </c>
    </row>
    <row r="309" spans="1:9" ht="16.5" thickBot="1" x14ac:dyDescent="0.3">
      <c r="A309" s="579"/>
      <c r="B309" s="588"/>
      <c r="C309" s="295">
        <f>D308-1</f>
        <v>45306</v>
      </c>
      <c r="D309" s="295">
        <f>E308-1</f>
        <v>45308</v>
      </c>
      <c r="E309" s="295">
        <f>F308-1</f>
        <v>45315</v>
      </c>
      <c r="F309" s="295">
        <f>G308-3</f>
        <v>45317</v>
      </c>
      <c r="G309" s="296">
        <f>H308-1</f>
        <v>45322</v>
      </c>
      <c r="H309" s="297">
        <f>I308-15</f>
        <v>45337</v>
      </c>
      <c r="I309" s="298"/>
    </row>
    <row r="310" spans="1:9" x14ac:dyDescent="0.25">
      <c r="A310" s="582">
        <v>3</v>
      </c>
      <c r="B310" s="583" t="s">
        <v>242</v>
      </c>
      <c r="C310" s="291">
        <f>C311-13-10</f>
        <v>45648</v>
      </c>
      <c r="D310" s="291">
        <f>D311-1</f>
        <v>45672</v>
      </c>
      <c r="E310" s="291">
        <f>E311-6</f>
        <v>45674</v>
      </c>
      <c r="F310" s="291">
        <f>F311-3</f>
        <v>45681</v>
      </c>
      <c r="G310" s="292">
        <f>G311-2</f>
        <v>45685</v>
      </c>
      <c r="H310" s="293">
        <f>H311-14</f>
        <v>45688</v>
      </c>
      <c r="I310" s="334">
        <v>45717</v>
      </c>
    </row>
    <row r="311" spans="1:9" ht="16.5" thickBot="1" x14ac:dyDescent="0.3">
      <c r="A311" s="582"/>
      <c r="B311" s="583"/>
      <c r="C311" s="295">
        <f>D310-1</f>
        <v>45671</v>
      </c>
      <c r="D311" s="295">
        <f>E310-1</f>
        <v>45673</v>
      </c>
      <c r="E311" s="295">
        <f>F310-1</f>
        <v>45680</v>
      </c>
      <c r="F311" s="295">
        <f>G310-1</f>
        <v>45684</v>
      </c>
      <c r="G311" s="296">
        <f>H310-1</f>
        <v>45687</v>
      </c>
      <c r="H311" s="297">
        <f>I310-15</f>
        <v>45702</v>
      </c>
      <c r="I311" s="298"/>
    </row>
    <row r="312" spans="1:9" x14ac:dyDescent="0.25">
      <c r="A312" s="578">
        <v>4</v>
      </c>
      <c r="B312" s="580" t="s">
        <v>232</v>
      </c>
      <c r="C312" s="291">
        <f>C313-13-10</f>
        <v>45648</v>
      </c>
      <c r="D312" s="291">
        <f>D313-1</f>
        <v>45672</v>
      </c>
      <c r="E312" s="291">
        <f>E313-6</f>
        <v>45674</v>
      </c>
      <c r="F312" s="291">
        <f>F313-3</f>
        <v>45681</v>
      </c>
      <c r="G312" s="292">
        <f>G313-2</f>
        <v>45685</v>
      </c>
      <c r="H312" s="293">
        <f>H313-14</f>
        <v>45688</v>
      </c>
      <c r="I312" s="334">
        <v>45717</v>
      </c>
    </row>
    <row r="313" spans="1:9" ht="16.5" thickBot="1" x14ac:dyDescent="0.3">
      <c r="A313" s="579"/>
      <c r="B313" s="581"/>
      <c r="C313" s="295">
        <f>D312-1</f>
        <v>45671</v>
      </c>
      <c r="D313" s="295">
        <f>E312-1</f>
        <v>45673</v>
      </c>
      <c r="E313" s="295">
        <f>F312-1</f>
        <v>45680</v>
      </c>
      <c r="F313" s="295">
        <f>G312-1</f>
        <v>45684</v>
      </c>
      <c r="G313" s="296">
        <f>H312-1</f>
        <v>45687</v>
      </c>
      <c r="H313" s="297">
        <f>I312-15</f>
        <v>45702</v>
      </c>
      <c r="I313" s="298"/>
    </row>
    <row r="314" spans="1:9" x14ac:dyDescent="0.25">
      <c r="A314" s="582">
        <v>5</v>
      </c>
      <c r="B314" s="583" t="s">
        <v>243</v>
      </c>
      <c r="C314" s="291">
        <f>C315-13-10</f>
        <v>45648</v>
      </c>
      <c r="D314" s="291">
        <f>D315-1</f>
        <v>45672</v>
      </c>
      <c r="E314" s="291">
        <f>E315-6</f>
        <v>45674</v>
      </c>
      <c r="F314" s="291">
        <f>F315-3</f>
        <v>45681</v>
      </c>
      <c r="G314" s="292">
        <f>G315-2</f>
        <v>45685</v>
      </c>
      <c r="H314" s="293">
        <f>H315-14</f>
        <v>45688</v>
      </c>
      <c r="I314" s="294">
        <v>45717</v>
      </c>
    </row>
    <row r="315" spans="1:9" ht="16.5" thickBot="1" x14ac:dyDescent="0.3">
      <c r="A315" s="582"/>
      <c r="B315" s="583"/>
      <c r="C315" s="295">
        <f>D314-1</f>
        <v>45671</v>
      </c>
      <c r="D315" s="295">
        <f>E314-1</f>
        <v>45673</v>
      </c>
      <c r="E315" s="295">
        <f>F314-1</f>
        <v>45680</v>
      </c>
      <c r="F315" s="295">
        <f>G314-1</f>
        <v>45684</v>
      </c>
      <c r="G315" s="296">
        <f>H314-1</f>
        <v>45687</v>
      </c>
      <c r="H315" s="297">
        <f>I314-15</f>
        <v>45702</v>
      </c>
      <c r="I315" s="298"/>
    </row>
    <row r="316" spans="1:9" x14ac:dyDescent="0.25">
      <c r="A316" s="578">
        <v>6</v>
      </c>
      <c r="B316" s="580" t="s">
        <v>247</v>
      </c>
      <c r="C316" s="291">
        <f>C317-13</f>
        <v>45744</v>
      </c>
      <c r="D316" s="291">
        <f>D317-3</f>
        <v>45758</v>
      </c>
      <c r="E316" s="291">
        <f>E317-6</f>
        <v>45762</v>
      </c>
      <c r="F316" s="291">
        <f>F317-1</f>
        <v>45769</v>
      </c>
      <c r="G316" s="292">
        <f>G317-4</f>
        <v>45771</v>
      </c>
      <c r="H316" s="293">
        <f>H317-17</f>
        <v>45776</v>
      </c>
      <c r="I316" s="334">
        <v>45810</v>
      </c>
    </row>
    <row r="317" spans="1:9" ht="16.5" thickBot="1" x14ac:dyDescent="0.3">
      <c r="A317" s="579"/>
      <c r="B317" s="581"/>
      <c r="C317" s="295">
        <f>D316-1</f>
        <v>45757</v>
      </c>
      <c r="D317" s="295">
        <f>E316-1</f>
        <v>45761</v>
      </c>
      <c r="E317" s="295">
        <f>F316-1</f>
        <v>45768</v>
      </c>
      <c r="F317" s="295">
        <f>G316-1</f>
        <v>45770</v>
      </c>
      <c r="G317" s="296">
        <f>H316-1</f>
        <v>45775</v>
      </c>
      <c r="H317" s="297">
        <f>I316-17</f>
        <v>45793</v>
      </c>
      <c r="I317" s="298"/>
    </row>
    <row r="318" spans="1:9" x14ac:dyDescent="0.25">
      <c r="A318" s="582">
        <v>7</v>
      </c>
      <c r="B318" s="583" t="s">
        <v>244</v>
      </c>
      <c r="C318" s="291">
        <f>C319-13-10</f>
        <v>45648</v>
      </c>
      <c r="D318" s="291">
        <f>D319-1</f>
        <v>45672</v>
      </c>
      <c r="E318" s="291">
        <f>E319-6</f>
        <v>45674</v>
      </c>
      <c r="F318" s="291">
        <f>F319-3</f>
        <v>45681</v>
      </c>
      <c r="G318" s="292">
        <f>G319-2</f>
        <v>45685</v>
      </c>
      <c r="H318" s="293">
        <f>H319-14</f>
        <v>45688</v>
      </c>
      <c r="I318" s="294">
        <v>45717</v>
      </c>
    </row>
    <row r="319" spans="1:9" ht="16.5" thickBot="1" x14ac:dyDescent="0.3">
      <c r="A319" s="579"/>
      <c r="B319" s="581"/>
      <c r="C319" s="295">
        <f>D318-1</f>
        <v>45671</v>
      </c>
      <c r="D319" s="295">
        <f>E318-1</f>
        <v>45673</v>
      </c>
      <c r="E319" s="295">
        <f>F318-1</f>
        <v>45680</v>
      </c>
      <c r="F319" s="295">
        <f>G318-1</f>
        <v>45684</v>
      </c>
      <c r="G319" s="296">
        <f>H318-1</f>
        <v>45687</v>
      </c>
      <c r="H319" s="297">
        <f>I318-15</f>
        <v>45702</v>
      </c>
      <c r="I319" s="298"/>
    </row>
    <row r="320" spans="1:9" x14ac:dyDescent="0.25">
      <c r="A320" s="315"/>
      <c r="B320" s="560" t="s">
        <v>819</v>
      </c>
      <c r="C320" s="561"/>
      <c r="D320" s="316"/>
      <c r="E320" s="316"/>
      <c r="F320" s="317"/>
      <c r="G320" s="245"/>
      <c r="H320" s="318"/>
      <c r="I320" s="319"/>
    </row>
    <row r="321" spans="1:15" ht="16.5" thickBot="1" x14ac:dyDescent="0.3">
      <c r="A321" s="278"/>
      <c r="B321" s="234" t="s">
        <v>541</v>
      </c>
      <c r="C321" s="232"/>
      <c r="D321" s="232"/>
      <c r="E321" s="235"/>
      <c r="F321" s="232"/>
      <c r="G321" s="232"/>
      <c r="H321" s="236"/>
      <c r="I321" s="320"/>
    </row>
    <row r="322" spans="1:15" x14ac:dyDescent="0.25">
      <c r="A322" s="578">
        <v>1</v>
      </c>
      <c r="B322" s="589" t="s">
        <v>100</v>
      </c>
      <c r="C322" s="291">
        <f t="shared" ref="C322" si="339">C323-13</f>
        <v>45354</v>
      </c>
      <c r="D322" s="291">
        <f t="shared" ref="D322" si="340">D323-1</f>
        <v>45368</v>
      </c>
      <c r="E322" s="291">
        <f t="shared" ref="E322" si="341">E323-6</f>
        <v>45370</v>
      </c>
      <c r="F322" s="291">
        <f t="shared" ref="F322" si="342">F323-1</f>
        <v>45377</v>
      </c>
      <c r="G322" s="292">
        <f>G323-4</f>
        <v>45379</v>
      </c>
      <c r="H322" s="293">
        <f t="shared" ref="H322" si="343">H323-14</f>
        <v>45384</v>
      </c>
      <c r="I322" s="334">
        <v>45413</v>
      </c>
    </row>
    <row r="323" spans="1:15" ht="16.5" thickBot="1" x14ac:dyDescent="0.3">
      <c r="A323" s="579"/>
      <c r="B323" s="590"/>
      <c r="C323" s="295">
        <f t="shared" ref="C323:G323" si="344">D322-1</f>
        <v>45367</v>
      </c>
      <c r="D323" s="295">
        <f t="shared" si="344"/>
        <v>45369</v>
      </c>
      <c r="E323" s="295">
        <f t="shared" si="344"/>
        <v>45376</v>
      </c>
      <c r="F323" s="295">
        <f t="shared" si="344"/>
        <v>45378</v>
      </c>
      <c r="G323" s="296">
        <f t="shared" si="344"/>
        <v>45383</v>
      </c>
      <c r="H323" s="297">
        <f t="shared" ref="H323" si="345">I322-15</f>
        <v>45398</v>
      </c>
      <c r="I323" s="338"/>
    </row>
    <row r="324" spans="1:15" x14ac:dyDescent="0.25">
      <c r="A324" s="578">
        <v>2</v>
      </c>
      <c r="B324" s="587" t="s">
        <v>826</v>
      </c>
      <c r="C324" s="291">
        <f>C325-13</f>
        <v>45385</v>
      </c>
      <c r="D324" s="291">
        <f>D325-1</f>
        <v>45399</v>
      </c>
      <c r="E324" s="291">
        <f>E325-6</f>
        <v>45401</v>
      </c>
      <c r="F324" s="291">
        <f>F325-1</f>
        <v>45408</v>
      </c>
      <c r="G324" s="292">
        <f>G325-2</f>
        <v>45414</v>
      </c>
      <c r="H324" s="293">
        <f>H325-14</f>
        <v>45417</v>
      </c>
      <c r="I324" s="334">
        <v>45446</v>
      </c>
    </row>
    <row r="325" spans="1:15" ht="16.5" thickBot="1" x14ac:dyDescent="0.3">
      <c r="A325" s="579"/>
      <c r="B325" s="588"/>
      <c r="C325" s="295">
        <f>D324-1</f>
        <v>45398</v>
      </c>
      <c r="D325" s="295">
        <f>E324-1</f>
        <v>45400</v>
      </c>
      <c r="E325" s="295">
        <f>F324-1</f>
        <v>45407</v>
      </c>
      <c r="F325" s="295">
        <f>G324-5</f>
        <v>45409</v>
      </c>
      <c r="G325" s="296">
        <f>H324-1</f>
        <v>45416</v>
      </c>
      <c r="H325" s="297">
        <f>I324-15</f>
        <v>45431</v>
      </c>
      <c r="I325" s="338"/>
    </row>
    <row r="326" spans="1:15" x14ac:dyDescent="0.25">
      <c r="A326" s="578">
        <v>3</v>
      </c>
      <c r="B326" s="587" t="s">
        <v>828</v>
      </c>
      <c r="C326" s="291">
        <f t="shared" ref="C326" si="346">C327-13</f>
        <v>45380</v>
      </c>
      <c r="D326" s="291">
        <f>D327-3</f>
        <v>45394</v>
      </c>
      <c r="E326" s="291">
        <f t="shared" ref="E326" si="347">E327-6</f>
        <v>45398</v>
      </c>
      <c r="F326" s="291">
        <f t="shared" ref="F326" si="348">F327-1</f>
        <v>45405</v>
      </c>
      <c r="G326" s="292">
        <f t="shared" ref="G326" si="349">G327-2</f>
        <v>45407</v>
      </c>
      <c r="H326" s="293">
        <f t="shared" ref="H326" si="350">H327-14</f>
        <v>45410</v>
      </c>
      <c r="I326" s="334">
        <v>45439</v>
      </c>
    </row>
    <row r="327" spans="1:15" ht="16.5" thickBot="1" x14ac:dyDescent="0.3">
      <c r="A327" s="579"/>
      <c r="B327" s="588"/>
      <c r="C327" s="295">
        <f t="shared" ref="C327:G327" si="351">D326-1</f>
        <v>45393</v>
      </c>
      <c r="D327" s="295">
        <f t="shared" si="351"/>
        <v>45397</v>
      </c>
      <c r="E327" s="295">
        <f t="shared" si="351"/>
        <v>45404</v>
      </c>
      <c r="F327" s="295">
        <f t="shared" si="351"/>
        <v>45406</v>
      </c>
      <c r="G327" s="296">
        <f t="shared" si="351"/>
        <v>45409</v>
      </c>
      <c r="H327" s="297">
        <f t="shared" ref="H327" si="352">I326-15</f>
        <v>45424</v>
      </c>
      <c r="I327" s="338"/>
    </row>
    <row r="328" spans="1:15" ht="15.75" customHeight="1" x14ac:dyDescent="0.25">
      <c r="A328" s="578">
        <v>4</v>
      </c>
      <c r="B328" s="587" t="s">
        <v>831</v>
      </c>
      <c r="C328" s="300">
        <f t="shared" ref="C328" si="353">C329-13</f>
        <v>45386</v>
      </c>
      <c r="D328" s="300">
        <f t="shared" ref="D328" si="354">D329-1</f>
        <v>45400</v>
      </c>
      <c r="E328" s="300">
        <f t="shared" ref="E328" si="355">E329-6</f>
        <v>45403</v>
      </c>
      <c r="F328" s="300">
        <f t="shared" ref="F328" si="356">F329-1</f>
        <v>45414</v>
      </c>
      <c r="G328" s="301">
        <f t="shared" ref="G328" si="357">G329-2</f>
        <v>45418</v>
      </c>
      <c r="H328" s="300">
        <f>H329-13</f>
        <v>45425</v>
      </c>
      <c r="I328" s="334">
        <v>45453</v>
      </c>
    </row>
    <row r="329" spans="1:15" ht="16.5" thickBot="1" x14ac:dyDescent="0.3">
      <c r="A329" s="579"/>
      <c r="B329" s="588"/>
      <c r="C329" s="304">
        <f t="shared" ref="C329" si="358">D328-1</f>
        <v>45399</v>
      </c>
      <c r="D329" s="304">
        <f>E328-2</f>
        <v>45401</v>
      </c>
      <c r="E329" s="304">
        <f>F328-5</f>
        <v>45409</v>
      </c>
      <c r="F329" s="304">
        <f>G328-3</f>
        <v>45415</v>
      </c>
      <c r="G329" s="305">
        <f>H328-5</f>
        <v>45420</v>
      </c>
      <c r="H329" s="304">
        <f t="shared" ref="H329" si="359">I328-15</f>
        <v>45438</v>
      </c>
      <c r="I329" s="338"/>
    </row>
    <row r="330" spans="1:15" ht="31.5" customHeight="1" x14ac:dyDescent="0.25">
      <c r="A330" s="578">
        <v>5</v>
      </c>
      <c r="B330" s="587" t="s">
        <v>127</v>
      </c>
      <c r="C330" s="302">
        <f t="shared" ref="C330" si="360">C331-13</f>
        <v>45414</v>
      </c>
      <c r="D330" s="302">
        <f t="shared" ref="D330" si="361">D331-1</f>
        <v>45428</v>
      </c>
      <c r="E330" s="302">
        <f t="shared" ref="E330" si="362">E331-6</f>
        <v>45432</v>
      </c>
      <c r="F330" s="302">
        <f t="shared" ref="F330" si="363">F331-1</f>
        <v>45439</v>
      </c>
      <c r="G330" s="364">
        <f t="shared" ref="G330" si="364">G331-2</f>
        <v>45441</v>
      </c>
      <c r="H330" s="302">
        <f t="shared" ref="H330" si="365">H331-14</f>
        <v>45445</v>
      </c>
      <c r="I330" s="334">
        <v>45474</v>
      </c>
    </row>
    <row r="331" spans="1:15" ht="16.5" thickBot="1" x14ac:dyDescent="0.3">
      <c r="A331" s="579"/>
      <c r="B331" s="588"/>
      <c r="C331" s="306">
        <f t="shared" ref="C331:F331" si="366">D330-1</f>
        <v>45427</v>
      </c>
      <c r="D331" s="306">
        <f>E330-3</f>
        <v>45429</v>
      </c>
      <c r="E331" s="306">
        <f t="shared" si="366"/>
        <v>45438</v>
      </c>
      <c r="F331" s="306">
        <f t="shared" si="366"/>
        <v>45440</v>
      </c>
      <c r="G331" s="363">
        <f>H330-2</f>
        <v>45443</v>
      </c>
      <c r="H331" s="306">
        <f t="shared" ref="H331" si="367">I330-15</f>
        <v>45459</v>
      </c>
      <c r="I331" s="338"/>
    </row>
    <row r="332" spans="1:15" x14ac:dyDescent="0.25">
      <c r="A332" s="578">
        <v>6</v>
      </c>
      <c r="B332" s="605" t="s">
        <v>810</v>
      </c>
      <c r="C332" s="300">
        <f>C333-13</f>
        <v>45505</v>
      </c>
      <c r="D332" s="300">
        <f>D333-1</f>
        <v>45519</v>
      </c>
      <c r="E332" s="300">
        <f>E333-6</f>
        <v>45523</v>
      </c>
      <c r="F332" s="300">
        <f>F333-1</f>
        <v>45530</v>
      </c>
      <c r="G332" s="301">
        <f>G333-2</f>
        <v>45532</v>
      </c>
      <c r="H332" s="350">
        <f>H333-14</f>
        <v>45537</v>
      </c>
      <c r="I332" s="334">
        <v>45566</v>
      </c>
      <c r="L332" s="287"/>
      <c r="M332" s="287"/>
      <c r="N332" s="287"/>
      <c r="O332" s="287"/>
    </row>
    <row r="333" spans="1:15" ht="16.5" thickBot="1" x14ac:dyDescent="0.3">
      <c r="A333" s="579"/>
      <c r="B333" s="606"/>
      <c r="C333" s="304">
        <f>D332-1</f>
        <v>45518</v>
      </c>
      <c r="D333" s="304">
        <f>E332-3</f>
        <v>45520</v>
      </c>
      <c r="E333" s="304">
        <f>F332-1</f>
        <v>45529</v>
      </c>
      <c r="F333" s="304">
        <f>G332-1</f>
        <v>45531</v>
      </c>
      <c r="G333" s="305">
        <f>H332-3</f>
        <v>45534</v>
      </c>
      <c r="H333" s="306">
        <f>I332-15</f>
        <v>45551</v>
      </c>
      <c r="I333" s="338"/>
      <c r="L333" s="287"/>
      <c r="M333" s="287"/>
      <c r="N333" s="287"/>
      <c r="O333" s="287"/>
    </row>
    <row r="334" spans="1:15" x14ac:dyDescent="0.25">
      <c r="A334" s="578">
        <v>7</v>
      </c>
      <c r="B334" s="605" t="s">
        <v>135</v>
      </c>
      <c r="C334" s="291">
        <f t="shared" ref="C334:C338" si="368">C335-13</f>
        <v>45721</v>
      </c>
      <c r="D334" s="291">
        <f t="shared" ref="D334:D338" si="369">D335-1</f>
        <v>45735</v>
      </c>
      <c r="E334" s="291">
        <f t="shared" ref="E334:E338" si="370">E335-6</f>
        <v>45737</v>
      </c>
      <c r="F334" s="291">
        <f>F335-3</f>
        <v>45744</v>
      </c>
      <c r="G334" s="292">
        <f t="shared" ref="G334:G338" si="371">G335-2</f>
        <v>45748</v>
      </c>
      <c r="H334" s="293">
        <f t="shared" ref="H334:H338" si="372">H335-14</f>
        <v>45751</v>
      </c>
      <c r="I334" s="334">
        <v>45780</v>
      </c>
      <c r="L334" s="287"/>
      <c r="M334" s="287"/>
      <c r="N334" s="287"/>
      <c r="O334" s="287"/>
    </row>
    <row r="335" spans="1:15" ht="16.5" thickBot="1" x14ac:dyDescent="0.3">
      <c r="A335" s="579"/>
      <c r="B335" s="606"/>
      <c r="C335" s="295">
        <f t="shared" ref="C335:G335" si="373">D334-1</f>
        <v>45734</v>
      </c>
      <c r="D335" s="295">
        <f t="shared" si="373"/>
        <v>45736</v>
      </c>
      <c r="E335" s="295">
        <f t="shared" si="373"/>
        <v>45743</v>
      </c>
      <c r="F335" s="295">
        <f t="shared" si="373"/>
        <v>45747</v>
      </c>
      <c r="G335" s="296">
        <f t="shared" si="373"/>
        <v>45750</v>
      </c>
      <c r="H335" s="297">
        <f t="shared" ref="H335" si="374">I334-15</f>
        <v>45765</v>
      </c>
      <c r="I335" s="338"/>
      <c r="L335" s="287"/>
      <c r="M335" s="287"/>
      <c r="N335" s="287"/>
      <c r="O335" s="287"/>
    </row>
    <row r="336" spans="1:15" x14ac:dyDescent="0.25">
      <c r="A336" s="578">
        <v>8</v>
      </c>
      <c r="B336" s="605" t="s">
        <v>137</v>
      </c>
      <c r="C336" s="291">
        <f t="shared" si="368"/>
        <v>45721</v>
      </c>
      <c r="D336" s="291">
        <f t="shared" si="369"/>
        <v>45735</v>
      </c>
      <c r="E336" s="291">
        <f t="shared" si="370"/>
        <v>45737</v>
      </c>
      <c r="F336" s="291">
        <f>F337-3</f>
        <v>45744</v>
      </c>
      <c r="G336" s="292">
        <f t="shared" si="371"/>
        <v>45748</v>
      </c>
      <c r="H336" s="293">
        <f t="shared" si="372"/>
        <v>45751</v>
      </c>
      <c r="I336" s="334">
        <v>45780</v>
      </c>
      <c r="L336" s="287"/>
      <c r="M336" s="287"/>
      <c r="N336" s="287"/>
      <c r="O336" s="287"/>
    </row>
    <row r="337" spans="1:15" ht="16.5" thickBot="1" x14ac:dyDescent="0.3">
      <c r="A337" s="579"/>
      <c r="B337" s="606"/>
      <c r="C337" s="295">
        <f t="shared" ref="C337:G337" si="375">D336-1</f>
        <v>45734</v>
      </c>
      <c r="D337" s="295">
        <f t="shared" si="375"/>
        <v>45736</v>
      </c>
      <c r="E337" s="295">
        <f t="shared" si="375"/>
        <v>45743</v>
      </c>
      <c r="F337" s="295">
        <f t="shared" si="375"/>
        <v>45747</v>
      </c>
      <c r="G337" s="296">
        <f t="shared" si="375"/>
        <v>45750</v>
      </c>
      <c r="H337" s="297">
        <f t="shared" ref="H337" si="376">I336-15</f>
        <v>45765</v>
      </c>
      <c r="I337" s="338"/>
      <c r="L337" s="287"/>
      <c r="M337" s="287"/>
      <c r="N337" s="287"/>
      <c r="O337" s="287"/>
    </row>
    <row r="338" spans="1:15" x14ac:dyDescent="0.25">
      <c r="A338" s="582">
        <v>9</v>
      </c>
      <c r="B338" s="607" t="s">
        <v>188</v>
      </c>
      <c r="C338" s="291">
        <f t="shared" si="368"/>
        <v>45721</v>
      </c>
      <c r="D338" s="291">
        <f t="shared" si="369"/>
        <v>45735</v>
      </c>
      <c r="E338" s="291">
        <f t="shared" si="370"/>
        <v>45737</v>
      </c>
      <c r="F338" s="291">
        <f>F339-3</f>
        <v>45744</v>
      </c>
      <c r="G338" s="292">
        <f t="shared" si="371"/>
        <v>45748</v>
      </c>
      <c r="H338" s="293">
        <f t="shared" si="372"/>
        <v>45751</v>
      </c>
      <c r="I338" s="347">
        <v>45780</v>
      </c>
    </row>
    <row r="339" spans="1:15" ht="16.5" thickBot="1" x14ac:dyDescent="0.3">
      <c r="A339" s="582"/>
      <c r="B339" s="607"/>
      <c r="C339" s="295">
        <f t="shared" ref="C339:G339" si="377">D338-1</f>
        <v>45734</v>
      </c>
      <c r="D339" s="295">
        <f t="shared" si="377"/>
        <v>45736</v>
      </c>
      <c r="E339" s="295">
        <f t="shared" si="377"/>
        <v>45743</v>
      </c>
      <c r="F339" s="295">
        <f t="shared" si="377"/>
        <v>45747</v>
      </c>
      <c r="G339" s="296">
        <f t="shared" si="377"/>
        <v>45750</v>
      </c>
      <c r="H339" s="297">
        <f t="shared" ref="H339" si="378">I338-15</f>
        <v>45765</v>
      </c>
      <c r="I339" s="347"/>
    </row>
    <row r="340" spans="1:15" x14ac:dyDescent="0.25">
      <c r="A340" s="578">
        <v>10</v>
      </c>
      <c r="B340" s="605" t="s">
        <v>143</v>
      </c>
      <c r="C340" s="291">
        <f>C341-13</f>
        <v>45744</v>
      </c>
      <c r="D340" s="291">
        <f>D341-3</f>
        <v>45758</v>
      </c>
      <c r="E340" s="291">
        <f>E341-6</f>
        <v>45762</v>
      </c>
      <c r="F340" s="291">
        <f>F341-1</f>
        <v>45769</v>
      </c>
      <c r="G340" s="292">
        <f>G341-4</f>
        <v>45771</v>
      </c>
      <c r="H340" s="293">
        <f>H341-17</f>
        <v>45776</v>
      </c>
      <c r="I340" s="334">
        <v>45810</v>
      </c>
    </row>
    <row r="341" spans="1:15" ht="16.5" thickBot="1" x14ac:dyDescent="0.3">
      <c r="A341" s="579"/>
      <c r="B341" s="606"/>
      <c r="C341" s="295">
        <f>D340-1</f>
        <v>45757</v>
      </c>
      <c r="D341" s="295">
        <f>E340-1</f>
        <v>45761</v>
      </c>
      <c r="E341" s="295">
        <f>F340-1</f>
        <v>45768</v>
      </c>
      <c r="F341" s="295">
        <f>G340-1</f>
        <v>45770</v>
      </c>
      <c r="G341" s="296">
        <f>H340-1</f>
        <v>45775</v>
      </c>
      <c r="H341" s="297">
        <f>I340-17</f>
        <v>45793</v>
      </c>
      <c r="I341" s="338"/>
    </row>
    <row r="342" spans="1:15" x14ac:dyDescent="0.25">
      <c r="A342" s="578">
        <v>11</v>
      </c>
      <c r="B342" s="605" t="s">
        <v>145</v>
      </c>
      <c r="C342" s="291">
        <f>C343-13</f>
        <v>45538</v>
      </c>
      <c r="D342" s="291">
        <f>D343-3</f>
        <v>45552</v>
      </c>
      <c r="E342" s="291">
        <f>E343-6</f>
        <v>45556</v>
      </c>
      <c r="F342" s="291">
        <f>F343-1</f>
        <v>45563</v>
      </c>
      <c r="G342" s="292">
        <f>G343-2</f>
        <v>45565</v>
      </c>
      <c r="H342" s="293">
        <f>H343-14</f>
        <v>45568</v>
      </c>
      <c r="I342" s="334">
        <v>45597</v>
      </c>
    </row>
    <row r="343" spans="1:15" ht="16.5" thickBot="1" x14ac:dyDescent="0.3">
      <c r="A343" s="579"/>
      <c r="B343" s="606"/>
      <c r="C343" s="295">
        <f>D342-1</f>
        <v>45551</v>
      </c>
      <c r="D343" s="295">
        <f>E342-1</f>
        <v>45555</v>
      </c>
      <c r="E343" s="295">
        <f>F342-1</f>
        <v>45562</v>
      </c>
      <c r="F343" s="295">
        <f>G342-1</f>
        <v>45564</v>
      </c>
      <c r="G343" s="296">
        <f>H342-1</f>
        <v>45567</v>
      </c>
      <c r="H343" s="297">
        <f>I342-15</f>
        <v>45582</v>
      </c>
      <c r="I343" s="338"/>
    </row>
    <row r="344" spans="1:15" x14ac:dyDescent="0.25">
      <c r="A344" s="582">
        <v>12</v>
      </c>
      <c r="B344" s="607" t="s">
        <v>149</v>
      </c>
      <c r="C344" s="291">
        <f>C345-13-6</f>
        <v>45772</v>
      </c>
      <c r="D344" s="291">
        <f>D345-1</f>
        <v>45792</v>
      </c>
      <c r="E344" s="291">
        <f>E345-6</f>
        <v>45796</v>
      </c>
      <c r="F344" s="291">
        <f>F345-1</f>
        <v>45803</v>
      </c>
      <c r="G344" s="292">
        <f>G345-2</f>
        <v>45805</v>
      </c>
      <c r="H344" s="293">
        <f>H345-14</f>
        <v>45810</v>
      </c>
      <c r="I344" s="347">
        <v>45839</v>
      </c>
    </row>
    <row r="345" spans="1:15" ht="16.5" thickBot="1" x14ac:dyDescent="0.3">
      <c r="A345" s="582"/>
      <c r="B345" s="607"/>
      <c r="C345" s="295">
        <f>D344-1</f>
        <v>45791</v>
      </c>
      <c r="D345" s="295">
        <f>E344-3</f>
        <v>45793</v>
      </c>
      <c r="E345" s="295">
        <f>F344-1</f>
        <v>45802</v>
      </c>
      <c r="F345" s="295">
        <f>G344-1</f>
        <v>45804</v>
      </c>
      <c r="G345" s="296">
        <f>H344-3</f>
        <v>45807</v>
      </c>
      <c r="H345" s="297">
        <f>I344-15</f>
        <v>45824</v>
      </c>
      <c r="I345" s="347"/>
    </row>
    <row r="346" spans="1:15" x14ac:dyDescent="0.25">
      <c r="A346" s="578">
        <v>13</v>
      </c>
      <c r="B346" s="605" t="s">
        <v>807</v>
      </c>
      <c r="C346" s="291">
        <f t="shared" ref="C346" si="379">C347-13</f>
        <v>45721</v>
      </c>
      <c r="D346" s="291">
        <f t="shared" ref="D346" si="380">D347-1</f>
        <v>45735</v>
      </c>
      <c r="E346" s="291">
        <f t="shared" ref="E346" si="381">E347-6</f>
        <v>45737</v>
      </c>
      <c r="F346" s="291">
        <f>F347-3</f>
        <v>45744</v>
      </c>
      <c r="G346" s="292">
        <f t="shared" ref="G346" si="382">G347-2</f>
        <v>45748</v>
      </c>
      <c r="H346" s="293">
        <f t="shared" ref="H346" si="383">H347-14</f>
        <v>45751</v>
      </c>
      <c r="I346" s="334">
        <v>45780</v>
      </c>
    </row>
    <row r="347" spans="1:15" ht="16.5" thickBot="1" x14ac:dyDescent="0.3">
      <c r="A347" s="579"/>
      <c r="B347" s="606"/>
      <c r="C347" s="295">
        <f t="shared" ref="C347:G347" si="384">D346-1</f>
        <v>45734</v>
      </c>
      <c r="D347" s="295">
        <f t="shared" si="384"/>
        <v>45736</v>
      </c>
      <c r="E347" s="295">
        <f t="shared" si="384"/>
        <v>45743</v>
      </c>
      <c r="F347" s="295">
        <f t="shared" si="384"/>
        <v>45747</v>
      </c>
      <c r="G347" s="296">
        <f t="shared" si="384"/>
        <v>45750</v>
      </c>
      <c r="H347" s="297">
        <f t="shared" ref="H347" si="385">I346-15</f>
        <v>45765</v>
      </c>
      <c r="I347" s="338"/>
    </row>
    <row r="348" spans="1:15" x14ac:dyDescent="0.25">
      <c r="A348" s="578">
        <v>14</v>
      </c>
      <c r="B348" s="580" t="s">
        <v>175</v>
      </c>
      <c r="C348" s="291">
        <f t="shared" ref="C348" si="386">C349-13</f>
        <v>45455</v>
      </c>
      <c r="D348" s="291">
        <f t="shared" ref="D348" si="387">D349-1</f>
        <v>45469</v>
      </c>
      <c r="E348" s="291">
        <f t="shared" ref="E348" si="388">E349-6</f>
        <v>45473</v>
      </c>
      <c r="F348" s="291">
        <f t="shared" ref="F348" si="389">F349-1</f>
        <v>45480</v>
      </c>
      <c r="G348" s="292">
        <f t="shared" ref="G348" si="390">G349-2</f>
        <v>45482</v>
      </c>
      <c r="H348" s="293">
        <f t="shared" ref="H348" si="391">H349-14</f>
        <v>45487</v>
      </c>
      <c r="I348" s="334">
        <v>45516</v>
      </c>
    </row>
    <row r="349" spans="1:15" ht="16.5" thickBot="1" x14ac:dyDescent="0.3">
      <c r="A349" s="579"/>
      <c r="B349" s="581"/>
      <c r="C349" s="295">
        <f t="shared" ref="C349" si="392">D348-1</f>
        <v>45468</v>
      </c>
      <c r="D349" s="295">
        <f>E348-3</f>
        <v>45470</v>
      </c>
      <c r="E349" s="295">
        <f t="shared" ref="E349:F349" si="393">F348-1</f>
        <v>45479</v>
      </c>
      <c r="F349" s="295">
        <f t="shared" si="393"/>
        <v>45481</v>
      </c>
      <c r="G349" s="296">
        <f>H348-3</f>
        <v>45484</v>
      </c>
      <c r="H349" s="297">
        <f t="shared" ref="H349" si="394">I348-15</f>
        <v>45501</v>
      </c>
      <c r="I349" s="338"/>
    </row>
    <row r="350" spans="1:15" ht="16.5" thickBot="1" x14ac:dyDescent="0.3">
      <c r="A350" s="340"/>
      <c r="B350" s="323" t="s">
        <v>540</v>
      </c>
      <c r="C350" s="324"/>
      <c r="D350" s="324"/>
      <c r="E350" s="324"/>
      <c r="F350" s="288"/>
      <c r="G350" s="325"/>
      <c r="H350" s="326"/>
      <c r="I350" s="349"/>
    </row>
    <row r="351" spans="1:15" x14ac:dyDescent="0.25">
      <c r="A351" s="578">
        <v>1</v>
      </c>
      <c r="B351" s="580" t="s">
        <v>242</v>
      </c>
      <c r="C351" s="291">
        <v>45505</v>
      </c>
      <c r="D351" s="291">
        <v>45519</v>
      </c>
      <c r="E351" s="291">
        <v>45523</v>
      </c>
      <c r="F351" s="291">
        <v>45530</v>
      </c>
      <c r="G351" s="292">
        <v>45532</v>
      </c>
      <c r="H351" s="293">
        <v>45537</v>
      </c>
      <c r="I351" s="334">
        <v>45566</v>
      </c>
    </row>
    <row r="352" spans="1:15" ht="16.5" thickBot="1" x14ac:dyDescent="0.3">
      <c r="A352" s="579"/>
      <c r="B352" s="581"/>
      <c r="C352" s="295">
        <v>45518</v>
      </c>
      <c r="D352" s="295">
        <v>45520</v>
      </c>
      <c r="E352" s="295">
        <v>45529</v>
      </c>
      <c r="F352" s="295">
        <v>45531</v>
      </c>
      <c r="G352" s="296">
        <v>45534</v>
      </c>
      <c r="H352" s="297">
        <v>45551</v>
      </c>
      <c r="I352" s="338"/>
    </row>
    <row r="353" spans="1:10" x14ac:dyDescent="0.25">
      <c r="A353" s="578">
        <v>2</v>
      </c>
      <c r="B353" s="580" t="s">
        <v>820</v>
      </c>
      <c r="C353" s="291">
        <f t="shared" ref="C353" si="395">C354-13</f>
        <v>45707</v>
      </c>
      <c r="D353" s="291">
        <f t="shared" ref="D353" si="396">D354-1</f>
        <v>45721</v>
      </c>
      <c r="E353" s="291">
        <f t="shared" ref="E353" si="397">E354-6</f>
        <v>45726</v>
      </c>
      <c r="F353" s="291">
        <f t="shared" ref="F353" si="398">F354-1</f>
        <v>45733</v>
      </c>
      <c r="G353" s="292">
        <f t="shared" ref="G353" si="399">G354-2</f>
        <v>45735</v>
      </c>
      <c r="H353" s="293">
        <f t="shared" ref="H353" si="400">H354-14</f>
        <v>45739</v>
      </c>
      <c r="I353" s="334">
        <v>45768</v>
      </c>
    </row>
    <row r="354" spans="1:10" ht="16.5" thickBot="1" x14ac:dyDescent="0.3">
      <c r="A354" s="579"/>
      <c r="B354" s="581"/>
      <c r="C354" s="295">
        <f t="shared" ref="C354:F354" si="401">D353-1</f>
        <v>45720</v>
      </c>
      <c r="D354" s="295">
        <f>E353-4</f>
        <v>45722</v>
      </c>
      <c r="E354" s="295">
        <f t="shared" si="401"/>
        <v>45732</v>
      </c>
      <c r="F354" s="295">
        <f t="shared" si="401"/>
        <v>45734</v>
      </c>
      <c r="G354" s="296">
        <f>H353-2</f>
        <v>45737</v>
      </c>
      <c r="H354" s="297">
        <f t="shared" ref="H354" si="402">I353-15</f>
        <v>45753</v>
      </c>
      <c r="I354" s="338"/>
    </row>
    <row r="355" spans="1:10" x14ac:dyDescent="0.25">
      <c r="A355" s="578">
        <v>3</v>
      </c>
      <c r="B355" s="580" t="s">
        <v>243</v>
      </c>
      <c r="C355" s="291">
        <f>C356-13</f>
        <v>45538</v>
      </c>
      <c r="D355" s="291">
        <f>D356-3</f>
        <v>45552</v>
      </c>
      <c r="E355" s="291">
        <f>E356-6</f>
        <v>45556</v>
      </c>
      <c r="F355" s="291">
        <f>F356-1</f>
        <v>45563</v>
      </c>
      <c r="G355" s="292">
        <f>G356-2</f>
        <v>45565</v>
      </c>
      <c r="H355" s="293">
        <f>H356-14</f>
        <v>45568</v>
      </c>
      <c r="I355" s="334">
        <v>45597</v>
      </c>
    </row>
    <row r="356" spans="1:10" ht="16.5" thickBot="1" x14ac:dyDescent="0.3">
      <c r="A356" s="579"/>
      <c r="B356" s="581"/>
      <c r="C356" s="295">
        <f>D355-1</f>
        <v>45551</v>
      </c>
      <c r="D356" s="295">
        <f>E355-1</f>
        <v>45555</v>
      </c>
      <c r="E356" s="295">
        <f>F355-1</f>
        <v>45562</v>
      </c>
      <c r="F356" s="295">
        <f>G355-1</f>
        <v>45564</v>
      </c>
      <c r="G356" s="296">
        <f>H355-1</f>
        <v>45567</v>
      </c>
      <c r="H356" s="297">
        <f>I355-15</f>
        <v>45582</v>
      </c>
      <c r="I356" s="338"/>
    </row>
    <row r="357" spans="1:10" x14ac:dyDescent="0.25">
      <c r="A357" s="582">
        <v>4</v>
      </c>
      <c r="B357" s="583" t="s">
        <v>244</v>
      </c>
      <c r="C357" s="291">
        <f>C358-13</f>
        <v>45538</v>
      </c>
      <c r="D357" s="291">
        <f>D358-3</f>
        <v>45552</v>
      </c>
      <c r="E357" s="291">
        <f>E358-6</f>
        <v>45556</v>
      </c>
      <c r="F357" s="291">
        <f>F358-1</f>
        <v>45563</v>
      </c>
      <c r="G357" s="292">
        <f>G358-2</f>
        <v>45565</v>
      </c>
      <c r="H357" s="293">
        <f>H358-14</f>
        <v>45568</v>
      </c>
      <c r="I357" s="347">
        <v>45597</v>
      </c>
    </row>
    <row r="358" spans="1:10" ht="16.5" thickBot="1" x14ac:dyDescent="0.3">
      <c r="A358" s="579"/>
      <c r="B358" s="581"/>
      <c r="C358" s="295">
        <f>D357-1</f>
        <v>45551</v>
      </c>
      <c r="D358" s="295">
        <f>E357-1</f>
        <v>45555</v>
      </c>
      <c r="E358" s="295">
        <f>F357-1</f>
        <v>45562</v>
      </c>
      <c r="F358" s="295">
        <f>G357-1</f>
        <v>45564</v>
      </c>
      <c r="G358" s="296">
        <f>H357-1</f>
        <v>45567</v>
      </c>
      <c r="H358" s="297">
        <f>I357-15</f>
        <v>45582</v>
      </c>
      <c r="I358" s="338"/>
    </row>
    <row r="359" spans="1:10" s="277" customFormat="1" ht="16.5" thickBot="1" x14ac:dyDescent="0.3">
      <c r="A359" s="377"/>
      <c r="B359" s="378" t="s">
        <v>825</v>
      </c>
      <c r="C359" s="379"/>
      <c r="D359" s="379"/>
      <c r="E359" s="379"/>
      <c r="F359" s="379"/>
      <c r="G359" s="380"/>
      <c r="H359" s="381"/>
      <c r="I359" s="382"/>
    </row>
    <row r="360" spans="1:10" x14ac:dyDescent="0.25">
      <c r="A360" s="578">
        <v>1</v>
      </c>
      <c r="B360" s="580" t="s">
        <v>154</v>
      </c>
      <c r="C360" s="291">
        <f t="shared" ref="C360" si="403">C361-13</f>
        <v>45622</v>
      </c>
      <c r="D360" s="291">
        <f t="shared" ref="D360" si="404">D361-1</f>
        <v>45636</v>
      </c>
      <c r="E360" s="291">
        <f t="shared" ref="E360" si="405">E361-6</f>
        <v>45638</v>
      </c>
      <c r="F360" s="291">
        <f t="shared" ref="F360" si="406">F361-1</f>
        <v>45645</v>
      </c>
      <c r="G360" s="292">
        <f t="shared" ref="G360" si="407">G361-2</f>
        <v>45649</v>
      </c>
      <c r="H360" s="293">
        <f>H361-14-8</f>
        <v>45652</v>
      </c>
      <c r="I360" s="334">
        <v>45689</v>
      </c>
      <c r="J360" s="359"/>
    </row>
    <row r="361" spans="1:10" ht="16.5" thickBot="1" x14ac:dyDescent="0.3">
      <c r="A361" s="579"/>
      <c r="B361" s="581"/>
      <c r="C361" s="295">
        <f t="shared" ref="C361:E361" si="408">D360-1</f>
        <v>45635</v>
      </c>
      <c r="D361" s="295">
        <f t="shared" si="408"/>
        <v>45637</v>
      </c>
      <c r="E361" s="295">
        <f t="shared" si="408"/>
        <v>45644</v>
      </c>
      <c r="F361" s="295">
        <f>G360-3</f>
        <v>45646</v>
      </c>
      <c r="G361" s="296">
        <f t="shared" ref="G361" si="409">H360-1</f>
        <v>45651</v>
      </c>
      <c r="H361" s="297">
        <f t="shared" ref="H361" si="410">I360-15</f>
        <v>45674</v>
      </c>
      <c r="I361" s="338"/>
      <c r="J361" s="359"/>
    </row>
    <row r="362" spans="1:10" ht="31.5" customHeight="1" x14ac:dyDescent="0.25">
      <c r="A362" s="578">
        <v>2</v>
      </c>
      <c r="B362" s="587" t="s">
        <v>156</v>
      </c>
      <c r="C362" s="291">
        <f t="shared" ref="C362" si="411">C363-13</f>
        <v>45611</v>
      </c>
      <c r="D362" s="291">
        <f>D363-3</f>
        <v>45625</v>
      </c>
      <c r="E362" s="291">
        <f t="shared" ref="E362" si="412">E363-6</f>
        <v>45629</v>
      </c>
      <c r="F362" s="291">
        <f t="shared" ref="F362" si="413">F363-1</f>
        <v>45636</v>
      </c>
      <c r="G362" s="292">
        <f>G363-4</f>
        <v>45638</v>
      </c>
      <c r="H362" s="293">
        <f t="shared" ref="H362" si="414">H363-14</f>
        <v>45643</v>
      </c>
      <c r="I362" s="334">
        <v>45677</v>
      </c>
    </row>
    <row r="363" spans="1:10" ht="16.5" thickBot="1" x14ac:dyDescent="0.3">
      <c r="A363" s="579"/>
      <c r="B363" s="588"/>
      <c r="C363" s="295">
        <f t="shared" ref="C363:G363" si="415">D362-1</f>
        <v>45624</v>
      </c>
      <c r="D363" s="295">
        <f t="shared" si="415"/>
        <v>45628</v>
      </c>
      <c r="E363" s="295">
        <f t="shared" si="415"/>
        <v>45635</v>
      </c>
      <c r="F363" s="295">
        <f t="shared" si="415"/>
        <v>45637</v>
      </c>
      <c r="G363" s="296">
        <f t="shared" si="415"/>
        <v>45642</v>
      </c>
      <c r="H363" s="297">
        <f>I362-15-5</f>
        <v>45657</v>
      </c>
      <c r="I363" s="338"/>
    </row>
    <row r="364" spans="1:10" x14ac:dyDescent="0.25">
      <c r="A364" s="578">
        <v>3</v>
      </c>
      <c r="B364" s="580" t="s">
        <v>806</v>
      </c>
      <c r="C364" s="291">
        <f t="shared" ref="C364" si="416">C365-13</f>
        <v>45568</v>
      </c>
      <c r="D364" s="291">
        <f t="shared" ref="D364" si="417">D365-1</f>
        <v>45582</v>
      </c>
      <c r="E364" s="291">
        <f t="shared" ref="E364" si="418">E365-6</f>
        <v>45586</v>
      </c>
      <c r="F364" s="291">
        <f t="shared" ref="F364" si="419">F365-1</f>
        <v>45593</v>
      </c>
      <c r="G364" s="292">
        <f t="shared" ref="G364" si="420">G365-2</f>
        <v>45595</v>
      </c>
      <c r="H364" s="293">
        <f t="shared" ref="H364" si="421">H365-14</f>
        <v>45598</v>
      </c>
      <c r="I364" s="334">
        <v>45627</v>
      </c>
    </row>
    <row r="365" spans="1:10" ht="16.5" thickBot="1" x14ac:dyDescent="0.3">
      <c r="A365" s="579"/>
      <c r="B365" s="581"/>
      <c r="C365" s="295">
        <f t="shared" ref="C365" si="422">D364-1</f>
        <v>45581</v>
      </c>
      <c r="D365" s="295">
        <f>E364-3</f>
        <v>45583</v>
      </c>
      <c r="E365" s="295">
        <f t="shared" ref="E365:G365" si="423">F364-1</f>
        <v>45592</v>
      </c>
      <c r="F365" s="295">
        <f t="shared" si="423"/>
        <v>45594</v>
      </c>
      <c r="G365" s="296">
        <f t="shared" si="423"/>
        <v>45597</v>
      </c>
      <c r="H365" s="297">
        <f t="shared" ref="H365" si="424">I364-15</f>
        <v>45612</v>
      </c>
      <c r="I365" s="338"/>
    </row>
    <row r="366" spans="1:10" x14ac:dyDescent="0.25">
      <c r="A366" s="578">
        <v>4</v>
      </c>
      <c r="B366" s="580" t="s">
        <v>162</v>
      </c>
      <c r="C366" s="291">
        <f>C367-13</f>
        <v>45701</v>
      </c>
      <c r="D366" s="291">
        <f>D367-1</f>
        <v>45715</v>
      </c>
      <c r="E366" s="291">
        <f>E367-7</f>
        <v>45719</v>
      </c>
      <c r="F366" s="291">
        <f>F367-1</f>
        <v>45727</v>
      </c>
      <c r="G366" s="292">
        <f>G367-4</f>
        <v>45729</v>
      </c>
      <c r="H366" s="293">
        <f>H367-17</f>
        <v>45734</v>
      </c>
      <c r="I366" s="334">
        <v>45768</v>
      </c>
    </row>
    <row r="367" spans="1:10" ht="16.5" thickBot="1" x14ac:dyDescent="0.3">
      <c r="A367" s="579"/>
      <c r="B367" s="581"/>
      <c r="C367" s="295">
        <f>D366-1</f>
        <v>45714</v>
      </c>
      <c r="D367" s="295">
        <f>E366-3</f>
        <v>45716</v>
      </c>
      <c r="E367" s="295">
        <f>F366-1</f>
        <v>45726</v>
      </c>
      <c r="F367" s="295">
        <f>G366-1</f>
        <v>45728</v>
      </c>
      <c r="G367" s="296">
        <f>H366-1</f>
        <v>45733</v>
      </c>
      <c r="H367" s="297">
        <f>I366-17</f>
        <v>45751</v>
      </c>
      <c r="I367" s="338"/>
    </row>
    <row r="368" spans="1:10" x14ac:dyDescent="0.25">
      <c r="A368" s="578">
        <v>5</v>
      </c>
      <c r="B368" s="580" t="s">
        <v>809</v>
      </c>
      <c r="C368" s="291">
        <f t="shared" ref="C368" si="425">C369-13</f>
        <v>45719</v>
      </c>
      <c r="D368" s="291">
        <f t="shared" ref="D368" si="426">D369-1</f>
        <v>45733</v>
      </c>
      <c r="E368" s="291">
        <f t="shared" ref="E368" si="427">E369-6</f>
        <v>45735</v>
      </c>
      <c r="F368" s="291">
        <f t="shared" ref="F368" si="428">F369-1</f>
        <v>45742</v>
      </c>
      <c r="G368" s="292">
        <f>G369-4</f>
        <v>45744</v>
      </c>
      <c r="H368" s="293">
        <f t="shared" ref="H368" si="429">H369-14</f>
        <v>45749</v>
      </c>
      <c r="I368" s="334">
        <v>45778</v>
      </c>
    </row>
    <row r="369" spans="1:9" ht="16.5" thickBot="1" x14ac:dyDescent="0.3">
      <c r="A369" s="582"/>
      <c r="B369" s="583"/>
      <c r="C369" s="295">
        <f t="shared" ref="C369:G369" si="430">D368-1</f>
        <v>45732</v>
      </c>
      <c r="D369" s="295">
        <f t="shared" si="430"/>
        <v>45734</v>
      </c>
      <c r="E369" s="295">
        <f t="shared" si="430"/>
        <v>45741</v>
      </c>
      <c r="F369" s="295">
        <f t="shared" si="430"/>
        <v>45743</v>
      </c>
      <c r="G369" s="296">
        <f t="shared" si="430"/>
        <v>45748</v>
      </c>
      <c r="H369" s="297">
        <f t="shared" ref="H369" si="431">I368-15</f>
        <v>45763</v>
      </c>
      <c r="I369" s="338"/>
    </row>
    <row r="370" spans="1:9" x14ac:dyDescent="0.25">
      <c r="A370" s="578">
        <v>6</v>
      </c>
      <c r="B370" s="608" t="s">
        <v>202</v>
      </c>
      <c r="C370" s="360">
        <f t="shared" ref="C370" si="432">C371-13</f>
        <v>46052</v>
      </c>
      <c r="D370" s="291">
        <f>D371-3</f>
        <v>46066</v>
      </c>
      <c r="E370" s="291">
        <f t="shared" ref="E370" si="433">E371-6</f>
        <v>46070</v>
      </c>
      <c r="F370" s="291">
        <f>F371-1</f>
        <v>46077</v>
      </c>
      <c r="G370" s="292">
        <f>G371-4</f>
        <v>46079</v>
      </c>
      <c r="H370" s="293">
        <f t="shared" ref="H370" si="434">H371-14</f>
        <v>46084</v>
      </c>
      <c r="I370" s="334">
        <v>46113</v>
      </c>
    </row>
    <row r="371" spans="1:9" ht="16.5" thickBot="1" x14ac:dyDescent="0.3">
      <c r="A371" s="579"/>
      <c r="B371" s="609"/>
      <c r="C371" s="361">
        <f t="shared" ref="C371" si="435">D370-1</f>
        <v>46065</v>
      </c>
      <c r="D371" s="295">
        <f>E370-1</f>
        <v>46069</v>
      </c>
      <c r="E371" s="295">
        <f t="shared" ref="E371:F371" si="436">F370-1</f>
        <v>46076</v>
      </c>
      <c r="F371" s="295">
        <f t="shared" si="436"/>
        <v>46078</v>
      </c>
      <c r="G371" s="296">
        <f>H370-1</f>
        <v>46083</v>
      </c>
      <c r="H371" s="297">
        <f t="shared" ref="H371" si="437">I370-15</f>
        <v>46098</v>
      </c>
      <c r="I371" s="338"/>
    </row>
  </sheetData>
  <autoFilter ref="A7:I371" xr:uid="{F846DD0E-48B6-471D-96C1-155BDB965674}">
    <filterColumn colId="5" showButton="0"/>
  </autoFilter>
  <mergeCells count="329">
    <mergeCell ref="A370:A371"/>
    <mergeCell ref="B370:B371"/>
    <mergeCell ref="A364:A365"/>
    <mergeCell ref="B364:B365"/>
    <mergeCell ref="A366:A367"/>
    <mergeCell ref="B366:B367"/>
    <mergeCell ref="A368:A369"/>
    <mergeCell ref="B368:B369"/>
    <mergeCell ref="A357:A358"/>
    <mergeCell ref="B357:B358"/>
    <mergeCell ref="A360:A361"/>
    <mergeCell ref="B360:B361"/>
    <mergeCell ref="A362:A363"/>
    <mergeCell ref="B362:B363"/>
    <mergeCell ref="A351:A352"/>
    <mergeCell ref="B351:B352"/>
    <mergeCell ref="A353:A354"/>
    <mergeCell ref="B353:B354"/>
    <mergeCell ref="A355:A356"/>
    <mergeCell ref="B355:B356"/>
    <mergeCell ref="A344:A345"/>
    <mergeCell ref="B344:B345"/>
    <mergeCell ref="A346:A347"/>
    <mergeCell ref="B346:B347"/>
    <mergeCell ref="A348:A349"/>
    <mergeCell ref="B348:B349"/>
    <mergeCell ref="A338:A339"/>
    <mergeCell ref="B338:B339"/>
    <mergeCell ref="A340:A341"/>
    <mergeCell ref="B340:B341"/>
    <mergeCell ref="A342:A343"/>
    <mergeCell ref="B342:B343"/>
    <mergeCell ref="A332:A333"/>
    <mergeCell ref="B332:B333"/>
    <mergeCell ref="A334:A335"/>
    <mergeCell ref="B334:B335"/>
    <mergeCell ref="A336:A337"/>
    <mergeCell ref="B336:B337"/>
    <mergeCell ref="A326:A327"/>
    <mergeCell ref="B326:B327"/>
    <mergeCell ref="A328:A329"/>
    <mergeCell ref="B328:B329"/>
    <mergeCell ref="A330:A331"/>
    <mergeCell ref="B330:B331"/>
    <mergeCell ref="A318:A319"/>
    <mergeCell ref="B318:B319"/>
    <mergeCell ref="B320:C320"/>
    <mergeCell ref="A322:A323"/>
    <mergeCell ref="B322:B323"/>
    <mergeCell ref="A324:A325"/>
    <mergeCell ref="B324:B325"/>
    <mergeCell ref="A312:A313"/>
    <mergeCell ref="B312:B313"/>
    <mergeCell ref="A314:A315"/>
    <mergeCell ref="B314:B315"/>
    <mergeCell ref="A316:A317"/>
    <mergeCell ref="B316:B317"/>
    <mergeCell ref="A306:A307"/>
    <mergeCell ref="B306:B307"/>
    <mergeCell ref="A308:A309"/>
    <mergeCell ref="B308:B309"/>
    <mergeCell ref="A310:A311"/>
    <mergeCell ref="B310:B311"/>
    <mergeCell ref="A297:A298"/>
    <mergeCell ref="B297:B298"/>
    <mergeCell ref="A301:A302"/>
    <mergeCell ref="B301:B302"/>
    <mergeCell ref="A303:A304"/>
    <mergeCell ref="B303:B304"/>
    <mergeCell ref="A291:A292"/>
    <mergeCell ref="B291:B292"/>
    <mergeCell ref="A293:A294"/>
    <mergeCell ref="B293:B294"/>
    <mergeCell ref="A295:A296"/>
    <mergeCell ref="B295:B296"/>
    <mergeCell ref="A299:A300"/>
    <mergeCell ref="B299:B300"/>
    <mergeCell ref="A285:A286"/>
    <mergeCell ref="B285:B286"/>
    <mergeCell ref="A287:A288"/>
    <mergeCell ref="B287:B288"/>
    <mergeCell ref="A289:A290"/>
    <mergeCell ref="B289:B290"/>
    <mergeCell ref="A275:A276"/>
    <mergeCell ref="B275:B276"/>
    <mergeCell ref="A277:A278"/>
    <mergeCell ref="B277:B278"/>
    <mergeCell ref="A279:A280"/>
    <mergeCell ref="B279:B280"/>
    <mergeCell ref="A267:A268"/>
    <mergeCell ref="B267:B268"/>
    <mergeCell ref="A269:A270"/>
    <mergeCell ref="B269:B270"/>
    <mergeCell ref="B271:C271"/>
    <mergeCell ref="A273:A274"/>
    <mergeCell ref="B273:B274"/>
    <mergeCell ref="A261:A262"/>
    <mergeCell ref="B261:B262"/>
    <mergeCell ref="A263:A264"/>
    <mergeCell ref="B263:B264"/>
    <mergeCell ref="A265:A266"/>
    <mergeCell ref="B265:B266"/>
    <mergeCell ref="A254:A255"/>
    <mergeCell ref="B254:B255"/>
    <mergeCell ref="A257:A258"/>
    <mergeCell ref="B257:B258"/>
    <mergeCell ref="A259:A260"/>
    <mergeCell ref="B259:B260"/>
    <mergeCell ref="A246:A247"/>
    <mergeCell ref="B246:B247"/>
    <mergeCell ref="A248:A249"/>
    <mergeCell ref="B248:B249"/>
    <mergeCell ref="A252:A253"/>
    <mergeCell ref="B252:B253"/>
    <mergeCell ref="A250:A251"/>
    <mergeCell ref="B250:B251"/>
    <mergeCell ref="A240:A241"/>
    <mergeCell ref="B240:B241"/>
    <mergeCell ref="A242:A243"/>
    <mergeCell ref="B242:B243"/>
    <mergeCell ref="A244:A245"/>
    <mergeCell ref="B244:B245"/>
    <mergeCell ref="A230:A231"/>
    <mergeCell ref="B230:B231"/>
    <mergeCell ref="A236:A237"/>
    <mergeCell ref="B236:B237"/>
    <mergeCell ref="A238:A239"/>
    <mergeCell ref="B238:B239"/>
    <mergeCell ref="B222:C222"/>
    <mergeCell ref="A224:A225"/>
    <mergeCell ref="B224:B225"/>
    <mergeCell ref="A226:A227"/>
    <mergeCell ref="B226:B227"/>
    <mergeCell ref="A228:A229"/>
    <mergeCell ref="B228:B229"/>
    <mergeCell ref="A215:A216"/>
    <mergeCell ref="B215:B216"/>
    <mergeCell ref="A217:A218"/>
    <mergeCell ref="B217:B218"/>
    <mergeCell ref="A219:A220"/>
    <mergeCell ref="B219:B220"/>
    <mergeCell ref="A209:A210"/>
    <mergeCell ref="B209:B210"/>
    <mergeCell ref="A211:A212"/>
    <mergeCell ref="B211:B212"/>
    <mergeCell ref="A213:A214"/>
    <mergeCell ref="B213:B214"/>
    <mergeCell ref="A202:A203"/>
    <mergeCell ref="B202:B203"/>
    <mergeCell ref="A204:A205"/>
    <mergeCell ref="B204:B205"/>
    <mergeCell ref="A206:A207"/>
    <mergeCell ref="B206:B207"/>
    <mergeCell ref="A196:A197"/>
    <mergeCell ref="B196:B197"/>
    <mergeCell ref="A198:A199"/>
    <mergeCell ref="B198:B199"/>
    <mergeCell ref="A200:A201"/>
    <mergeCell ref="B200:B201"/>
    <mergeCell ref="A189:A190"/>
    <mergeCell ref="B189:B190"/>
    <mergeCell ref="A191:A192"/>
    <mergeCell ref="B191:B192"/>
    <mergeCell ref="A194:A195"/>
    <mergeCell ref="B194:B195"/>
    <mergeCell ref="A183:A184"/>
    <mergeCell ref="B183:B184"/>
    <mergeCell ref="A185:A186"/>
    <mergeCell ref="B185:B186"/>
    <mergeCell ref="A187:A188"/>
    <mergeCell ref="B187:B188"/>
    <mergeCell ref="A177:A178"/>
    <mergeCell ref="B177:B178"/>
    <mergeCell ref="A179:A180"/>
    <mergeCell ref="B179:B180"/>
    <mergeCell ref="A181:A182"/>
    <mergeCell ref="B181:B182"/>
    <mergeCell ref="A126:A127"/>
    <mergeCell ref="B126:B127"/>
    <mergeCell ref="A128:A129"/>
    <mergeCell ref="B128:B129"/>
    <mergeCell ref="A130:A131"/>
    <mergeCell ref="B130:B131"/>
    <mergeCell ref="A120:A121"/>
    <mergeCell ref="B120:B121"/>
    <mergeCell ref="A122:A123"/>
    <mergeCell ref="B122:B123"/>
    <mergeCell ref="A124:A125"/>
    <mergeCell ref="B124:B125"/>
    <mergeCell ref="A167:A168"/>
    <mergeCell ref="B167:B168"/>
    <mergeCell ref="A169:A170"/>
    <mergeCell ref="B169:B170"/>
    <mergeCell ref="A175:A176"/>
    <mergeCell ref="B175:B176"/>
    <mergeCell ref="A158:A159"/>
    <mergeCell ref="B158:B159"/>
    <mergeCell ref="B161:C161"/>
    <mergeCell ref="A163:A164"/>
    <mergeCell ref="B163:B164"/>
    <mergeCell ref="A165:A166"/>
    <mergeCell ref="B165:B166"/>
    <mergeCell ref="A139:A140"/>
    <mergeCell ref="B139:B140"/>
    <mergeCell ref="A141:A142"/>
    <mergeCell ref="B141:B142"/>
    <mergeCell ref="A143:A144"/>
    <mergeCell ref="B143:B144"/>
    <mergeCell ref="A132:A133"/>
    <mergeCell ref="B132:B133"/>
    <mergeCell ref="A134:A135"/>
    <mergeCell ref="B134:B135"/>
    <mergeCell ref="A136:A137"/>
    <mergeCell ref="B136:B137"/>
    <mergeCell ref="A152:A153"/>
    <mergeCell ref="B152:B153"/>
    <mergeCell ref="A154:A155"/>
    <mergeCell ref="B154:B155"/>
    <mergeCell ref="A156:A157"/>
    <mergeCell ref="B156:B157"/>
    <mergeCell ref="A145:A146"/>
    <mergeCell ref="B145:B146"/>
    <mergeCell ref="A148:A149"/>
    <mergeCell ref="B148:B149"/>
    <mergeCell ref="A150:A151"/>
    <mergeCell ref="B150:B151"/>
    <mergeCell ref="A114:A115"/>
    <mergeCell ref="B114:B115"/>
    <mergeCell ref="A116:A117"/>
    <mergeCell ref="B116:B117"/>
    <mergeCell ref="A118:A119"/>
    <mergeCell ref="B118:B119"/>
    <mergeCell ref="A106:A107"/>
    <mergeCell ref="B106:B107"/>
    <mergeCell ref="B108:C108"/>
    <mergeCell ref="A110:A111"/>
    <mergeCell ref="B110:B111"/>
    <mergeCell ref="A112:A113"/>
    <mergeCell ref="B112:B113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5:A86"/>
    <mergeCell ref="B85:B86"/>
    <mergeCell ref="A89:A90"/>
    <mergeCell ref="B89:B90"/>
    <mergeCell ref="A91:A92"/>
    <mergeCell ref="B91:B92"/>
    <mergeCell ref="A79:A80"/>
    <mergeCell ref="B79:B80"/>
    <mergeCell ref="A81:A82"/>
    <mergeCell ref="B81:B82"/>
    <mergeCell ref="A83:A84"/>
    <mergeCell ref="B83:B84"/>
    <mergeCell ref="A87:A88"/>
    <mergeCell ref="B87:B88"/>
    <mergeCell ref="A73:A74"/>
    <mergeCell ref="B73:B74"/>
    <mergeCell ref="A75:A76"/>
    <mergeCell ref="B75:B76"/>
    <mergeCell ref="A77:A78"/>
    <mergeCell ref="B77:B78"/>
    <mergeCell ref="A63:A64"/>
    <mergeCell ref="B63:B64"/>
    <mergeCell ref="A65:A66"/>
    <mergeCell ref="B65:B66"/>
    <mergeCell ref="A67:A68"/>
    <mergeCell ref="B67:B68"/>
    <mergeCell ref="A55:A56"/>
    <mergeCell ref="B55:B56"/>
    <mergeCell ref="A57:A58"/>
    <mergeCell ref="B57:B58"/>
    <mergeCell ref="B59:C59"/>
    <mergeCell ref="A61:A62"/>
    <mergeCell ref="B61:B62"/>
    <mergeCell ref="A49:A50"/>
    <mergeCell ref="B49:B50"/>
    <mergeCell ref="A51:A52"/>
    <mergeCell ref="B51:B52"/>
    <mergeCell ref="A53:A54"/>
    <mergeCell ref="B53:B54"/>
    <mergeCell ref="A42:A43"/>
    <mergeCell ref="B42:B43"/>
    <mergeCell ref="A45:A46"/>
    <mergeCell ref="B45:B46"/>
    <mergeCell ref="A47:A48"/>
    <mergeCell ref="B47:B48"/>
    <mergeCell ref="A34:A35"/>
    <mergeCell ref="B34:B35"/>
    <mergeCell ref="A36:A37"/>
    <mergeCell ref="B36:B37"/>
    <mergeCell ref="A40:A41"/>
    <mergeCell ref="B40:B41"/>
    <mergeCell ref="A38:A39"/>
    <mergeCell ref="B38:B39"/>
    <mergeCell ref="A28:A29"/>
    <mergeCell ref="B28:B29"/>
    <mergeCell ref="A30:A31"/>
    <mergeCell ref="B30:B31"/>
    <mergeCell ref="A32:A33"/>
    <mergeCell ref="B32:B33"/>
    <mergeCell ref="A18:A19"/>
    <mergeCell ref="B18:B19"/>
    <mergeCell ref="A24:A25"/>
    <mergeCell ref="B24:B25"/>
    <mergeCell ref="A26:A27"/>
    <mergeCell ref="B26:B27"/>
    <mergeCell ref="B10:C10"/>
    <mergeCell ref="A12:A13"/>
    <mergeCell ref="B12:B13"/>
    <mergeCell ref="A14:A15"/>
    <mergeCell ref="B14:B15"/>
    <mergeCell ref="A16:A17"/>
    <mergeCell ref="B16:B17"/>
    <mergeCell ref="C2:G2"/>
    <mergeCell ref="A4:A7"/>
    <mergeCell ref="B4:B7"/>
    <mergeCell ref="C4:I4"/>
    <mergeCell ref="D5:F5"/>
    <mergeCell ref="F7:G7"/>
  </mergeCells>
  <pageMargins left="0.23622047244094491" right="0.23622047244094491" top="0.35433070866141736" bottom="0.35433070866141736" header="0.11811023622047245" footer="0.11811023622047245"/>
  <pageSetup paperSize="9" scale="77" fitToHeight="12" orientation="landscape" r:id="rId1"/>
  <rowBreaks count="6" manualBreakCount="6">
    <brk id="31" min="1" max="8" man="1"/>
    <brk id="117" min="1" max="8" man="1"/>
    <brk id="192" min="1" max="8" man="1"/>
    <brk id="218" min="1" max="8" man="1"/>
    <brk id="309" min="1" max="8" man="1"/>
    <brk id="335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8A5B-E42D-405B-BDFA-745C86A706CC}">
  <dimension ref="A1:N359"/>
  <sheetViews>
    <sheetView tabSelected="1" zoomScale="110" zoomScaleNormal="110" zoomScaleSheetLayoutView="84" workbookViewId="0">
      <pane xSplit="2" ySplit="4" topLeftCell="C85" activePane="bottomRight" state="frozen"/>
      <selection pane="topRight" activeCell="D1" sqref="D1"/>
      <selection pane="bottomLeft" activeCell="A8" sqref="A8"/>
      <selection pane="bottomRight" activeCell="B294" sqref="B294:B295"/>
    </sheetView>
  </sheetViews>
  <sheetFormatPr defaultRowHeight="15.75" outlineLevelRow="1" x14ac:dyDescent="0.25"/>
  <cols>
    <col min="1" max="1" width="6.85546875" style="145" customWidth="1"/>
    <col min="2" max="2" width="59.42578125" style="149" customWidth="1"/>
    <col min="3" max="3" width="17" style="149" customWidth="1"/>
    <col min="4" max="4" width="18.42578125" style="149" customWidth="1"/>
    <col min="5" max="5" width="19.28515625" style="149" customWidth="1"/>
    <col min="6" max="6" width="17.85546875" style="149" customWidth="1"/>
    <col min="7" max="7" width="22.28515625" style="149" hidden="1" customWidth="1"/>
    <col min="8" max="8" width="18.140625" style="149" hidden="1" customWidth="1"/>
    <col min="9" max="9" width="9.140625" style="149"/>
    <col min="10" max="10" width="9.42578125" style="149" bestFit="1" customWidth="1"/>
    <col min="11" max="16384" width="9.140625" style="149"/>
  </cols>
  <sheetData>
    <row r="1" spans="1:8" x14ac:dyDescent="0.25">
      <c r="A1" s="557" t="s">
        <v>834</v>
      </c>
      <c r="B1" s="557"/>
      <c r="C1" s="557"/>
      <c r="D1" s="557"/>
      <c r="E1" s="557"/>
      <c r="F1" s="557"/>
    </row>
    <row r="2" spans="1:8" s="277" customFormat="1" ht="48" customHeight="1" x14ac:dyDescent="0.25">
      <c r="A2" s="610" t="s">
        <v>843</v>
      </c>
      <c r="B2" s="610"/>
      <c r="C2" s="610"/>
      <c r="D2" s="610"/>
      <c r="E2" s="610"/>
      <c r="F2" s="610"/>
    </row>
    <row r="3" spans="1:8" ht="13.5" customHeight="1" thickBot="1" x14ac:dyDescent="0.3"/>
    <row r="4" spans="1:8" s="502" customFormat="1" ht="48" thickBot="1" x14ac:dyDescent="0.3">
      <c r="A4" s="508" t="s">
        <v>5</v>
      </c>
      <c r="B4" s="509" t="s">
        <v>215</v>
      </c>
      <c r="C4" s="507" t="s">
        <v>840</v>
      </c>
      <c r="D4" s="507" t="s">
        <v>841</v>
      </c>
      <c r="E4" s="510" t="s">
        <v>842</v>
      </c>
      <c r="F4" s="491" t="s">
        <v>222</v>
      </c>
      <c r="G4" s="504" t="s">
        <v>224</v>
      </c>
      <c r="H4" s="374" t="s">
        <v>203</v>
      </c>
    </row>
    <row r="5" spans="1:8" ht="16.5" thickBot="1" x14ac:dyDescent="0.3">
      <c r="A5" s="352"/>
      <c r="B5" s="353" t="s">
        <v>822</v>
      </c>
      <c r="C5" s="353"/>
      <c r="D5" s="353"/>
      <c r="E5" s="353"/>
      <c r="F5" s="492"/>
      <c r="G5" s="353"/>
      <c r="H5" s="354"/>
    </row>
    <row r="6" spans="1:8" outlineLevel="1" x14ac:dyDescent="0.25">
      <c r="A6" s="488"/>
      <c r="B6" s="506" t="s">
        <v>316</v>
      </c>
      <c r="C6" s="244"/>
      <c r="D6" s="244"/>
      <c r="E6" s="489"/>
      <c r="F6" s="493"/>
      <c r="G6" s="490"/>
      <c r="H6" s="244"/>
    </row>
    <row r="7" spans="1:8" ht="16.5" outlineLevel="1" thickBot="1" x14ac:dyDescent="0.3">
      <c r="A7" s="428"/>
      <c r="B7" s="429" t="s">
        <v>541</v>
      </c>
      <c r="C7" s="430"/>
      <c r="D7" s="431"/>
      <c r="E7" s="455"/>
      <c r="F7" s="494"/>
      <c r="G7" s="462"/>
      <c r="H7" s="237"/>
    </row>
    <row r="8" spans="1:8" outlineLevel="1" x14ac:dyDescent="0.25">
      <c r="A8" s="593">
        <v>1</v>
      </c>
      <c r="B8" s="621" t="s">
        <v>100</v>
      </c>
      <c r="C8" s="308"/>
      <c r="D8" s="397"/>
      <c r="E8" s="310"/>
      <c r="F8" s="434" t="s">
        <v>813</v>
      </c>
      <c r="G8" s="463" t="s">
        <v>813</v>
      </c>
      <c r="H8" s="406">
        <v>45264</v>
      </c>
    </row>
    <row r="9" spans="1:8" ht="16.5" outlineLevel="1" thickBot="1" x14ac:dyDescent="0.3">
      <c r="A9" s="594"/>
      <c r="B9" s="622"/>
      <c r="C9" s="312"/>
      <c r="D9" s="398"/>
      <c r="E9" s="314"/>
      <c r="F9" s="435" t="s">
        <v>814</v>
      </c>
      <c r="G9" s="370" t="s">
        <v>814</v>
      </c>
      <c r="H9" s="437"/>
    </row>
    <row r="10" spans="1:8" outlineLevel="1" x14ac:dyDescent="0.25">
      <c r="A10" s="593">
        <v>2</v>
      </c>
      <c r="B10" s="616" t="s">
        <v>103</v>
      </c>
      <c r="C10" s="308"/>
      <c r="D10" s="397"/>
      <c r="E10" s="310"/>
      <c r="F10" s="434" t="s">
        <v>813</v>
      </c>
      <c r="G10" s="463" t="s">
        <v>813</v>
      </c>
      <c r="H10" s="406">
        <v>45278</v>
      </c>
    </row>
    <row r="11" spans="1:8" ht="16.5" outlineLevel="1" thickBot="1" x14ac:dyDescent="0.3">
      <c r="A11" s="594"/>
      <c r="B11" s="617"/>
      <c r="C11" s="312"/>
      <c r="D11" s="398"/>
      <c r="E11" s="314"/>
      <c r="F11" s="435" t="s">
        <v>814</v>
      </c>
      <c r="G11" s="370" t="s">
        <v>814</v>
      </c>
      <c r="H11" s="437"/>
    </row>
    <row r="12" spans="1:8" outlineLevel="1" x14ac:dyDescent="0.25">
      <c r="A12" s="593">
        <v>3</v>
      </c>
      <c r="B12" s="616" t="s">
        <v>105</v>
      </c>
      <c r="C12" s="308"/>
      <c r="D12" s="397"/>
      <c r="E12" s="310"/>
      <c r="F12" s="434" t="s">
        <v>813</v>
      </c>
      <c r="G12" s="463" t="s">
        <v>813</v>
      </c>
      <c r="H12" s="406">
        <v>45285</v>
      </c>
    </row>
    <row r="13" spans="1:8" ht="16.5" outlineLevel="1" thickBot="1" x14ac:dyDescent="0.3">
      <c r="A13" s="594"/>
      <c r="B13" s="617"/>
      <c r="C13" s="312"/>
      <c r="D13" s="398"/>
      <c r="E13" s="314"/>
      <c r="F13" s="435" t="s">
        <v>814</v>
      </c>
      <c r="G13" s="370" t="s">
        <v>814</v>
      </c>
      <c r="H13" s="437"/>
    </row>
    <row r="14" spans="1:8" outlineLevel="1" x14ac:dyDescent="0.25">
      <c r="A14" s="578">
        <v>4</v>
      </c>
      <c r="B14" s="587" t="s">
        <v>831</v>
      </c>
      <c r="C14" s="308"/>
      <c r="D14" s="397"/>
      <c r="E14" s="310"/>
      <c r="F14" s="434" t="s">
        <v>813</v>
      </c>
      <c r="G14" s="463" t="s">
        <v>813</v>
      </c>
      <c r="H14" s="406">
        <v>45352</v>
      </c>
    </row>
    <row r="15" spans="1:8" ht="16.5" outlineLevel="1" thickBot="1" x14ac:dyDescent="0.3">
      <c r="A15" s="579"/>
      <c r="B15" s="588"/>
      <c r="C15" s="312"/>
      <c r="D15" s="398"/>
      <c r="E15" s="314"/>
      <c r="F15" s="435" t="s">
        <v>814</v>
      </c>
      <c r="G15" s="370" t="s">
        <v>814</v>
      </c>
      <c r="H15" s="437"/>
    </row>
    <row r="16" spans="1:8" ht="63" outlineLevel="1" x14ac:dyDescent="0.25">
      <c r="A16" s="154">
        <v>5</v>
      </c>
      <c r="B16" s="307" t="s">
        <v>816</v>
      </c>
      <c r="C16" s="308"/>
      <c r="D16" s="397"/>
      <c r="E16" s="310"/>
      <c r="F16" s="386" t="s">
        <v>813</v>
      </c>
      <c r="G16" s="464" t="s">
        <v>813</v>
      </c>
      <c r="H16" s="406">
        <v>45320</v>
      </c>
    </row>
    <row r="17" spans="1:8" ht="32.25" outlineLevel="1" thickBot="1" x14ac:dyDescent="0.3">
      <c r="A17" s="159">
        <v>6</v>
      </c>
      <c r="B17" s="311" t="s">
        <v>784</v>
      </c>
      <c r="C17" s="312"/>
      <c r="D17" s="398"/>
      <c r="E17" s="314"/>
      <c r="F17" s="387" t="s">
        <v>814</v>
      </c>
      <c r="G17" s="465" t="s">
        <v>814</v>
      </c>
      <c r="H17" s="437">
        <v>45376</v>
      </c>
    </row>
    <row r="18" spans="1:8" ht="31.5" outlineLevel="1" x14ac:dyDescent="0.25">
      <c r="A18" s="154">
        <v>7</v>
      </c>
      <c r="B18" s="299" t="s">
        <v>811</v>
      </c>
      <c r="C18" s="300"/>
      <c r="D18" s="300"/>
      <c r="E18" s="301"/>
      <c r="F18" s="386" t="s">
        <v>813</v>
      </c>
      <c r="G18" s="464" t="s">
        <v>813</v>
      </c>
      <c r="H18" s="406">
        <v>45425</v>
      </c>
    </row>
    <row r="19" spans="1:8" ht="32.25" outlineLevel="1" thickBot="1" x14ac:dyDescent="0.3">
      <c r="A19" s="159">
        <v>8</v>
      </c>
      <c r="B19" s="303" t="s">
        <v>832</v>
      </c>
      <c r="C19" s="304"/>
      <c r="D19" s="304"/>
      <c r="E19" s="305"/>
      <c r="F19" s="387" t="s">
        <v>814</v>
      </c>
      <c r="G19" s="465" t="s">
        <v>814</v>
      </c>
      <c r="H19" s="437"/>
    </row>
    <row r="20" spans="1:8" outlineLevel="1" x14ac:dyDescent="0.25">
      <c r="A20" s="578">
        <v>9</v>
      </c>
      <c r="B20" s="584" t="s">
        <v>135</v>
      </c>
      <c r="C20" s="291" t="s">
        <v>835</v>
      </c>
      <c r="D20" s="291" t="s">
        <v>839</v>
      </c>
      <c r="E20" s="292">
        <v>45573</v>
      </c>
      <c r="F20" s="389">
        <v>45575</v>
      </c>
      <c r="G20" s="466">
        <f>G21-14</f>
        <v>45578</v>
      </c>
      <c r="H20" s="406">
        <v>45607</v>
      </c>
    </row>
    <row r="21" spans="1:8" ht="16.5" outlineLevel="1" thickBot="1" x14ac:dyDescent="0.3">
      <c r="A21" s="579"/>
      <c r="B21" s="585"/>
      <c r="C21" s="295"/>
      <c r="D21" s="295"/>
      <c r="E21" s="296">
        <v>45574</v>
      </c>
      <c r="F21" s="390">
        <v>45577</v>
      </c>
      <c r="G21" s="467">
        <f>H20-15</f>
        <v>45592</v>
      </c>
      <c r="H21" s="437"/>
    </row>
    <row r="22" spans="1:8" outlineLevel="1" x14ac:dyDescent="0.25">
      <c r="A22" s="578">
        <v>10</v>
      </c>
      <c r="B22" s="584" t="s">
        <v>137</v>
      </c>
      <c r="C22" s="331">
        <v>45495</v>
      </c>
      <c r="D22" s="331">
        <v>45496</v>
      </c>
      <c r="E22" s="332">
        <v>45505</v>
      </c>
      <c r="F22" s="393">
        <v>45509</v>
      </c>
      <c r="G22" s="468">
        <f t="shared" ref="G22" si="0">G23-14</f>
        <v>45598</v>
      </c>
      <c r="H22" s="438">
        <v>45627</v>
      </c>
    </row>
    <row r="23" spans="1:8" ht="16.5" outlineLevel="1" thickBot="1" x14ac:dyDescent="0.3">
      <c r="A23" s="579"/>
      <c r="B23" s="585"/>
      <c r="C23" s="335">
        <v>45496</v>
      </c>
      <c r="D23" s="335">
        <v>45504</v>
      </c>
      <c r="E23" s="336">
        <v>45506</v>
      </c>
      <c r="F23" s="394">
        <v>45511</v>
      </c>
      <c r="G23" s="469">
        <f t="shared" ref="G23" si="1">H22-15</f>
        <v>45612</v>
      </c>
      <c r="H23" s="439"/>
    </row>
    <row r="24" spans="1:8" outlineLevel="1" x14ac:dyDescent="0.25">
      <c r="A24" s="582">
        <v>11</v>
      </c>
      <c r="B24" s="586" t="s">
        <v>188</v>
      </c>
      <c r="C24" s="331">
        <v>45495</v>
      </c>
      <c r="D24" s="331">
        <v>45496</v>
      </c>
      <c r="E24" s="332">
        <v>45505</v>
      </c>
      <c r="F24" s="393">
        <v>45509</v>
      </c>
      <c r="G24" s="468">
        <f t="shared" ref="G24" si="2">G25-14</f>
        <v>45598</v>
      </c>
      <c r="H24" s="440">
        <v>45627</v>
      </c>
    </row>
    <row r="25" spans="1:8" ht="16.5" outlineLevel="1" thickBot="1" x14ac:dyDescent="0.3">
      <c r="A25" s="582"/>
      <c r="B25" s="586"/>
      <c r="C25" s="335">
        <v>45496</v>
      </c>
      <c r="D25" s="335">
        <v>45504</v>
      </c>
      <c r="E25" s="336">
        <v>45506</v>
      </c>
      <c r="F25" s="394">
        <v>45511</v>
      </c>
      <c r="G25" s="469">
        <f t="shared" ref="G25" si="3">H24-15</f>
        <v>45612</v>
      </c>
      <c r="H25" s="440"/>
    </row>
    <row r="26" spans="1:8" outlineLevel="1" x14ac:dyDescent="0.25">
      <c r="A26" s="578">
        <v>12</v>
      </c>
      <c r="B26" s="584" t="s">
        <v>141</v>
      </c>
      <c r="C26" s="331">
        <v>45495</v>
      </c>
      <c r="D26" s="331">
        <v>45496</v>
      </c>
      <c r="E26" s="332">
        <v>45505</v>
      </c>
      <c r="F26" s="393">
        <v>45509</v>
      </c>
      <c r="G26" s="468">
        <f>G27-17</f>
        <v>45776</v>
      </c>
      <c r="H26" s="406">
        <v>45810</v>
      </c>
    </row>
    <row r="27" spans="1:8" ht="16.5" outlineLevel="1" thickBot="1" x14ac:dyDescent="0.3">
      <c r="A27" s="579"/>
      <c r="B27" s="585"/>
      <c r="C27" s="335">
        <v>45496</v>
      </c>
      <c r="D27" s="335">
        <v>45504</v>
      </c>
      <c r="E27" s="336">
        <v>45506</v>
      </c>
      <c r="F27" s="394">
        <v>45511</v>
      </c>
      <c r="G27" s="469">
        <f>H26-17</f>
        <v>45793</v>
      </c>
      <c r="H27" s="437"/>
    </row>
    <row r="28" spans="1:8" outlineLevel="1" x14ac:dyDescent="0.25">
      <c r="A28" s="578">
        <v>13</v>
      </c>
      <c r="B28" s="584" t="s">
        <v>143</v>
      </c>
      <c r="C28" s="331">
        <v>45495</v>
      </c>
      <c r="D28" s="331">
        <v>45496</v>
      </c>
      <c r="E28" s="332">
        <v>45505</v>
      </c>
      <c r="F28" s="393">
        <v>45509</v>
      </c>
      <c r="G28" s="468">
        <f>G29-14</f>
        <v>45629</v>
      </c>
      <c r="H28" s="440">
        <v>45658</v>
      </c>
    </row>
    <row r="29" spans="1:8" ht="16.5" outlineLevel="1" thickBot="1" x14ac:dyDescent="0.3">
      <c r="A29" s="579"/>
      <c r="B29" s="585"/>
      <c r="C29" s="335">
        <v>45496</v>
      </c>
      <c r="D29" s="335">
        <v>45504</v>
      </c>
      <c r="E29" s="336">
        <v>45506</v>
      </c>
      <c r="F29" s="394">
        <v>45511</v>
      </c>
      <c r="G29" s="469">
        <f>H28-15</f>
        <v>45643</v>
      </c>
      <c r="H29" s="440"/>
    </row>
    <row r="30" spans="1:8" outlineLevel="1" x14ac:dyDescent="0.25">
      <c r="A30" s="578">
        <v>14</v>
      </c>
      <c r="B30" s="584" t="s">
        <v>145</v>
      </c>
      <c r="C30" s="331">
        <v>45495</v>
      </c>
      <c r="D30" s="331">
        <v>45496</v>
      </c>
      <c r="E30" s="332">
        <v>45505</v>
      </c>
      <c r="F30" s="393">
        <v>45509</v>
      </c>
      <c r="G30" s="468">
        <f>G31-15</f>
        <v>45514</v>
      </c>
      <c r="H30" s="406">
        <v>45544</v>
      </c>
    </row>
    <row r="31" spans="1:8" ht="16.5" outlineLevel="1" thickBot="1" x14ac:dyDescent="0.3">
      <c r="A31" s="579"/>
      <c r="B31" s="585"/>
      <c r="C31" s="335">
        <v>45496</v>
      </c>
      <c r="D31" s="335">
        <v>45504</v>
      </c>
      <c r="E31" s="336">
        <v>45506</v>
      </c>
      <c r="F31" s="394">
        <v>45511</v>
      </c>
      <c r="G31" s="469">
        <f>H30-15</f>
        <v>45529</v>
      </c>
      <c r="H31" s="437"/>
    </row>
    <row r="32" spans="1:8" outlineLevel="1" x14ac:dyDescent="0.25">
      <c r="A32" s="582">
        <v>15</v>
      </c>
      <c r="B32" s="586" t="s">
        <v>149</v>
      </c>
      <c r="C32" s="331" t="s">
        <v>835</v>
      </c>
      <c r="D32" s="331" t="s">
        <v>839</v>
      </c>
      <c r="E32" s="332">
        <v>45505</v>
      </c>
      <c r="F32" s="393">
        <v>45509</v>
      </c>
      <c r="G32" s="466">
        <f>G33-14</f>
        <v>45476</v>
      </c>
      <c r="H32" s="440">
        <v>45505</v>
      </c>
    </row>
    <row r="33" spans="1:8" ht="16.5" outlineLevel="1" thickBot="1" x14ac:dyDescent="0.3">
      <c r="A33" s="582"/>
      <c r="B33" s="586"/>
      <c r="C33" s="335"/>
      <c r="D33" s="335"/>
      <c r="E33" s="336">
        <v>45506</v>
      </c>
      <c r="F33" s="394">
        <v>45511</v>
      </c>
      <c r="G33" s="467">
        <f>H32-15</f>
        <v>45490</v>
      </c>
      <c r="H33" s="440"/>
    </row>
    <row r="34" spans="1:8" outlineLevel="1" x14ac:dyDescent="0.25">
      <c r="A34" s="578">
        <v>16</v>
      </c>
      <c r="B34" s="584" t="s">
        <v>151</v>
      </c>
      <c r="C34" s="331">
        <v>45520</v>
      </c>
      <c r="D34" s="331">
        <v>45523</v>
      </c>
      <c r="E34" s="332">
        <v>45530</v>
      </c>
      <c r="F34" s="393">
        <v>45532</v>
      </c>
      <c r="G34" s="466">
        <f>G35-13</f>
        <v>45726</v>
      </c>
      <c r="H34" s="441">
        <v>45754</v>
      </c>
    </row>
    <row r="35" spans="1:8" ht="16.5" outlineLevel="1" thickBot="1" x14ac:dyDescent="0.3">
      <c r="A35" s="579"/>
      <c r="B35" s="585"/>
      <c r="C35" s="335">
        <v>45523</v>
      </c>
      <c r="D35" s="335">
        <v>45530</v>
      </c>
      <c r="E35" s="336">
        <v>45531</v>
      </c>
      <c r="F35" s="394">
        <v>45534</v>
      </c>
      <c r="G35" s="467">
        <f>H34-15</f>
        <v>45739</v>
      </c>
      <c r="H35" s="437"/>
    </row>
    <row r="36" spans="1:8" outlineLevel="1" x14ac:dyDescent="0.25">
      <c r="A36" s="578">
        <v>17</v>
      </c>
      <c r="B36" s="580" t="s">
        <v>175</v>
      </c>
      <c r="C36" s="331" t="s">
        <v>835</v>
      </c>
      <c r="D36" s="331" t="s">
        <v>839</v>
      </c>
      <c r="E36" s="332">
        <v>45408</v>
      </c>
      <c r="F36" s="393">
        <v>45414</v>
      </c>
      <c r="G36" s="466">
        <f>G37-14</f>
        <v>45417</v>
      </c>
      <c r="H36" s="406">
        <v>45446</v>
      </c>
    </row>
    <row r="37" spans="1:8" ht="16.5" outlineLevel="1" thickBot="1" x14ac:dyDescent="0.3">
      <c r="A37" s="579"/>
      <c r="B37" s="581"/>
      <c r="C37" s="335"/>
      <c r="D37" s="335"/>
      <c r="E37" s="336">
        <v>45409</v>
      </c>
      <c r="F37" s="394">
        <v>45416</v>
      </c>
      <c r="G37" s="467">
        <f>H36-15</f>
        <v>45431</v>
      </c>
      <c r="H37" s="437"/>
    </row>
    <row r="38" spans="1:8" ht="16.5" outlineLevel="1" thickBot="1" x14ac:dyDescent="0.3">
      <c r="A38" s="395"/>
      <c r="B38" s="323" t="s">
        <v>540</v>
      </c>
      <c r="C38" s="324"/>
      <c r="D38" s="324"/>
      <c r="E38" s="289"/>
      <c r="F38" s="391"/>
      <c r="G38" s="470"/>
      <c r="H38" s="425"/>
    </row>
    <row r="39" spans="1:8" outlineLevel="1" x14ac:dyDescent="0.25">
      <c r="A39" s="578">
        <v>1</v>
      </c>
      <c r="B39" s="580" t="s">
        <v>216</v>
      </c>
      <c r="C39" s="308"/>
      <c r="D39" s="397"/>
      <c r="E39" s="310"/>
      <c r="F39" s="386" t="s">
        <v>813</v>
      </c>
      <c r="G39" s="464" t="s">
        <v>813</v>
      </c>
      <c r="H39" s="406">
        <v>45413</v>
      </c>
    </row>
    <row r="40" spans="1:8" ht="16.5" outlineLevel="1" thickBot="1" x14ac:dyDescent="0.3">
      <c r="A40" s="579"/>
      <c r="B40" s="581"/>
      <c r="C40" s="312"/>
      <c r="D40" s="398"/>
      <c r="E40" s="314"/>
      <c r="F40" s="387" t="s">
        <v>814</v>
      </c>
      <c r="G40" s="465" t="s">
        <v>814</v>
      </c>
      <c r="H40" s="437"/>
    </row>
    <row r="41" spans="1:8" outlineLevel="1" x14ac:dyDescent="0.25">
      <c r="A41" s="578">
        <v>2</v>
      </c>
      <c r="B41" s="587" t="s">
        <v>226</v>
      </c>
      <c r="C41" s="300"/>
      <c r="D41" s="300"/>
      <c r="E41" s="301"/>
      <c r="F41" s="386" t="s">
        <v>813</v>
      </c>
      <c r="G41" s="464" t="s">
        <v>813</v>
      </c>
      <c r="H41" s="406">
        <v>45397</v>
      </c>
    </row>
    <row r="42" spans="1:8" ht="16.5" outlineLevel="1" thickBot="1" x14ac:dyDescent="0.3">
      <c r="A42" s="579"/>
      <c r="B42" s="588"/>
      <c r="C42" s="304"/>
      <c r="D42" s="304"/>
      <c r="E42" s="305"/>
      <c r="F42" s="387" t="s">
        <v>814</v>
      </c>
      <c r="G42" s="465" t="s">
        <v>814</v>
      </c>
      <c r="H42" s="437"/>
    </row>
    <row r="43" spans="1:8" outlineLevel="1" x14ac:dyDescent="0.25">
      <c r="A43" s="582">
        <v>3</v>
      </c>
      <c r="B43" s="583" t="s">
        <v>844</v>
      </c>
      <c r="C43" s="331">
        <v>45484</v>
      </c>
      <c r="D43" s="331">
        <v>45488</v>
      </c>
      <c r="E43" s="332">
        <v>45496</v>
      </c>
      <c r="F43" s="393">
        <v>45498</v>
      </c>
      <c r="G43" s="466">
        <f t="shared" ref="G43" si="4">G44-14</f>
        <v>45598</v>
      </c>
      <c r="H43" s="406">
        <v>45627</v>
      </c>
    </row>
    <row r="44" spans="1:8" ht="16.5" outlineLevel="1" thickBot="1" x14ac:dyDescent="0.3">
      <c r="A44" s="582"/>
      <c r="B44" s="583"/>
      <c r="C44" s="335">
        <v>45485</v>
      </c>
      <c r="D44" s="335">
        <v>45495</v>
      </c>
      <c r="E44" s="336">
        <v>45497</v>
      </c>
      <c r="F44" s="394">
        <v>45503</v>
      </c>
      <c r="G44" s="467">
        <f t="shared" ref="G44" si="5">H43-15</f>
        <v>45612</v>
      </c>
      <c r="H44" s="437"/>
    </row>
    <row r="45" spans="1:8" outlineLevel="1" x14ac:dyDescent="0.25">
      <c r="A45" s="578">
        <v>4</v>
      </c>
      <c r="B45" s="580" t="s">
        <v>820</v>
      </c>
      <c r="C45" s="331">
        <v>45504</v>
      </c>
      <c r="D45" s="331">
        <v>45506</v>
      </c>
      <c r="E45" s="332">
        <v>45513</v>
      </c>
      <c r="F45" s="393">
        <v>45517</v>
      </c>
      <c r="G45" s="466">
        <f>G46-14</f>
        <v>45466</v>
      </c>
      <c r="H45" s="406">
        <v>45495</v>
      </c>
    </row>
    <row r="46" spans="1:8" ht="16.5" outlineLevel="1" thickBot="1" x14ac:dyDescent="0.3">
      <c r="A46" s="579"/>
      <c r="B46" s="581"/>
      <c r="C46" s="335">
        <v>45505</v>
      </c>
      <c r="D46" s="335">
        <v>45512</v>
      </c>
      <c r="E46" s="336">
        <v>45516</v>
      </c>
      <c r="F46" s="394">
        <v>45519</v>
      </c>
      <c r="G46" s="467">
        <f>H45-15</f>
        <v>45480</v>
      </c>
      <c r="H46" s="437"/>
    </row>
    <row r="47" spans="1:8" outlineLevel="1" x14ac:dyDescent="0.25">
      <c r="A47" s="582">
        <v>5</v>
      </c>
      <c r="B47" s="583" t="s">
        <v>243</v>
      </c>
      <c r="C47" s="331">
        <v>45488</v>
      </c>
      <c r="D47" s="331">
        <v>45490</v>
      </c>
      <c r="E47" s="332">
        <v>45497</v>
      </c>
      <c r="F47" s="393">
        <v>45499</v>
      </c>
      <c r="G47" s="466">
        <f t="shared" ref="G47" si="6">G48-14</f>
        <v>45598</v>
      </c>
      <c r="H47" s="406">
        <v>45627</v>
      </c>
    </row>
    <row r="48" spans="1:8" ht="16.5" outlineLevel="1" thickBot="1" x14ac:dyDescent="0.3">
      <c r="A48" s="582"/>
      <c r="B48" s="583"/>
      <c r="C48" s="335">
        <v>45489</v>
      </c>
      <c r="D48" s="335">
        <v>45496</v>
      </c>
      <c r="E48" s="336">
        <v>45498</v>
      </c>
      <c r="F48" s="394">
        <v>45503</v>
      </c>
      <c r="G48" s="467">
        <f t="shared" ref="G48" si="7">H47-15</f>
        <v>45612</v>
      </c>
      <c r="H48" s="437"/>
    </row>
    <row r="49" spans="1:8" outlineLevel="1" x14ac:dyDescent="0.25">
      <c r="A49" s="578">
        <v>6</v>
      </c>
      <c r="B49" s="580" t="s">
        <v>247</v>
      </c>
      <c r="C49" s="331">
        <v>45544</v>
      </c>
      <c r="D49" s="331">
        <v>45546</v>
      </c>
      <c r="E49" s="332">
        <v>45553</v>
      </c>
      <c r="F49" s="393">
        <v>45555</v>
      </c>
      <c r="G49" s="471">
        <f>F50</f>
        <v>45559</v>
      </c>
      <c r="H49" s="442">
        <v>45580</v>
      </c>
    </row>
    <row r="50" spans="1:8" ht="16.5" outlineLevel="1" thickBot="1" x14ac:dyDescent="0.3">
      <c r="A50" s="579"/>
      <c r="B50" s="581"/>
      <c r="C50" s="335">
        <v>45545</v>
      </c>
      <c r="D50" s="335">
        <v>45552</v>
      </c>
      <c r="E50" s="336">
        <v>45554</v>
      </c>
      <c r="F50" s="394">
        <v>45559</v>
      </c>
      <c r="G50" s="472">
        <v>45576</v>
      </c>
      <c r="H50" s="443"/>
    </row>
    <row r="51" spans="1:8" outlineLevel="1" x14ac:dyDescent="0.25">
      <c r="A51" s="582">
        <v>7</v>
      </c>
      <c r="B51" s="583" t="s">
        <v>244</v>
      </c>
      <c r="C51" s="331">
        <v>45520</v>
      </c>
      <c r="D51" s="331">
        <v>45522</v>
      </c>
      <c r="E51" s="332">
        <v>45529</v>
      </c>
      <c r="F51" s="393">
        <v>45531</v>
      </c>
      <c r="G51" s="466">
        <f t="shared" ref="G51" si="8">G52-14</f>
        <v>45598</v>
      </c>
      <c r="H51" s="406">
        <v>45627</v>
      </c>
    </row>
    <row r="52" spans="1:8" ht="16.5" outlineLevel="1" thickBot="1" x14ac:dyDescent="0.3">
      <c r="A52" s="579"/>
      <c r="B52" s="581"/>
      <c r="C52" s="335">
        <v>45521</v>
      </c>
      <c r="D52" s="335">
        <v>45528</v>
      </c>
      <c r="E52" s="336">
        <v>45530</v>
      </c>
      <c r="F52" s="394">
        <v>45533</v>
      </c>
      <c r="G52" s="467">
        <f t="shared" ref="G52" si="9">H51-15</f>
        <v>45612</v>
      </c>
      <c r="H52" s="437"/>
    </row>
    <row r="53" spans="1:8" outlineLevel="1" x14ac:dyDescent="0.25">
      <c r="A53" s="315"/>
      <c r="B53" s="503" t="s">
        <v>818</v>
      </c>
      <c r="C53" s="316"/>
      <c r="D53" s="316"/>
      <c r="E53" s="454"/>
      <c r="F53" s="384"/>
      <c r="G53" s="461"/>
      <c r="H53" s="316"/>
    </row>
    <row r="54" spans="1:8" ht="16.5" outlineLevel="1" thickBot="1" x14ac:dyDescent="0.3">
      <c r="A54" s="278"/>
      <c r="B54" s="234" t="s">
        <v>541</v>
      </c>
      <c r="C54" s="232"/>
      <c r="D54" s="383"/>
      <c r="E54" s="236"/>
      <c r="F54" s="385"/>
      <c r="G54" s="462"/>
      <c r="H54" s="237"/>
    </row>
    <row r="55" spans="1:8" outlineLevel="1" x14ac:dyDescent="0.25">
      <c r="A55" s="578">
        <v>1</v>
      </c>
      <c r="B55" s="589" t="s">
        <v>100</v>
      </c>
      <c r="C55" s="308"/>
      <c r="D55" s="397"/>
      <c r="E55" s="310"/>
      <c r="F55" s="434" t="s">
        <v>813</v>
      </c>
      <c r="G55" s="463" t="s">
        <v>813</v>
      </c>
      <c r="H55" s="406">
        <v>45299</v>
      </c>
    </row>
    <row r="56" spans="1:8" ht="16.5" outlineLevel="1" thickBot="1" x14ac:dyDescent="0.3">
      <c r="A56" s="579"/>
      <c r="B56" s="590"/>
      <c r="C56" s="312"/>
      <c r="D56" s="398"/>
      <c r="E56" s="314"/>
      <c r="F56" s="435" t="s">
        <v>814</v>
      </c>
      <c r="G56" s="370" t="s">
        <v>814</v>
      </c>
      <c r="H56" s="437"/>
    </row>
    <row r="57" spans="1:8" outlineLevel="1" x14ac:dyDescent="0.25">
      <c r="A57" s="578">
        <v>2</v>
      </c>
      <c r="B57" s="587" t="s">
        <v>103</v>
      </c>
      <c r="C57" s="308"/>
      <c r="D57" s="397"/>
      <c r="E57" s="310"/>
      <c r="F57" s="434" t="s">
        <v>813</v>
      </c>
      <c r="G57" s="463" t="s">
        <v>813</v>
      </c>
      <c r="H57" s="406">
        <v>45306</v>
      </c>
    </row>
    <row r="58" spans="1:8" ht="16.5" outlineLevel="1" thickBot="1" x14ac:dyDescent="0.3">
      <c r="A58" s="579"/>
      <c r="B58" s="588"/>
      <c r="C58" s="312"/>
      <c r="D58" s="398"/>
      <c r="E58" s="314"/>
      <c r="F58" s="435" t="s">
        <v>814</v>
      </c>
      <c r="G58" s="370" t="s">
        <v>814</v>
      </c>
      <c r="H58" s="437"/>
    </row>
    <row r="59" spans="1:8" outlineLevel="1" x14ac:dyDescent="0.25">
      <c r="A59" s="578">
        <v>3</v>
      </c>
      <c r="B59" s="587" t="s">
        <v>105</v>
      </c>
      <c r="C59" s="308"/>
      <c r="D59" s="397"/>
      <c r="E59" s="310"/>
      <c r="F59" s="434" t="s">
        <v>813</v>
      </c>
      <c r="G59" s="463" t="s">
        <v>813</v>
      </c>
      <c r="H59" s="406">
        <v>45320</v>
      </c>
    </row>
    <row r="60" spans="1:8" ht="16.5" outlineLevel="1" thickBot="1" x14ac:dyDescent="0.3">
      <c r="A60" s="579"/>
      <c r="B60" s="588"/>
      <c r="C60" s="312"/>
      <c r="D60" s="398"/>
      <c r="E60" s="314"/>
      <c r="F60" s="435" t="s">
        <v>814</v>
      </c>
      <c r="G60" s="370" t="s">
        <v>814</v>
      </c>
      <c r="H60" s="437"/>
    </row>
    <row r="61" spans="1:8" outlineLevel="1" x14ac:dyDescent="0.25">
      <c r="A61" s="578">
        <v>4</v>
      </c>
      <c r="B61" s="587" t="s">
        <v>812</v>
      </c>
      <c r="C61" s="308"/>
      <c r="D61" s="432"/>
      <c r="E61" s="310"/>
      <c r="F61" s="434" t="s">
        <v>813</v>
      </c>
      <c r="G61" s="463" t="s">
        <v>813</v>
      </c>
      <c r="H61" s="406">
        <v>45369</v>
      </c>
    </row>
    <row r="62" spans="1:8" ht="16.5" outlineLevel="1" thickBot="1" x14ac:dyDescent="0.3">
      <c r="A62" s="579"/>
      <c r="B62" s="588"/>
      <c r="C62" s="312"/>
      <c r="D62" s="433"/>
      <c r="E62" s="314"/>
      <c r="F62" s="435" t="s">
        <v>814</v>
      </c>
      <c r="G62" s="370" t="s">
        <v>814</v>
      </c>
      <c r="H62" s="437"/>
    </row>
    <row r="63" spans="1:8" ht="63" outlineLevel="1" x14ac:dyDescent="0.25">
      <c r="A63" s="154">
        <v>5</v>
      </c>
      <c r="B63" s="307" t="s">
        <v>783</v>
      </c>
      <c r="C63" s="308"/>
      <c r="D63" s="397"/>
      <c r="E63" s="310"/>
      <c r="F63" s="386" t="s">
        <v>813</v>
      </c>
      <c r="G63" s="464" t="s">
        <v>813</v>
      </c>
      <c r="H63" s="406">
        <v>45334</v>
      </c>
    </row>
    <row r="64" spans="1:8" ht="32.25" outlineLevel="1" thickBot="1" x14ac:dyDescent="0.3">
      <c r="A64" s="159">
        <v>6</v>
      </c>
      <c r="B64" s="311" t="s">
        <v>784</v>
      </c>
      <c r="C64" s="312"/>
      <c r="D64" s="398"/>
      <c r="E64" s="314"/>
      <c r="F64" s="387" t="s">
        <v>814</v>
      </c>
      <c r="G64" s="465" t="s">
        <v>814</v>
      </c>
      <c r="H64" s="437">
        <v>45397</v>
      </c>
    </row>
    <row r="65" spans="1:8" ht="31.5" outlineLevel="1" x14ac:dyDescent="0.25">
      <c r="A65" s="154">
        <v>7</v>
      </c>
      <c r="B65" s="299" t="s">
        <v>811</v>
      </c>
      <c r="C65" s="300"/>
      <c r="D65" s="300"/>
      <c r="E65" s="301"/>
      <c r="F65" s="294" t="s">
        <v>813</v>
      </c>
      <c r="G65" s="473" t="s">
        <v>813</v>
      </c>
      <c r="H65" s="406">
        <v>45425</v>
      </c>
    </row>
    <row r="66" spans="1:8" ht="32.25" outlineLevel="1" thickBot="1" x14ac:dyDescent="0.3">
      <c r="A66" s="159">
        <v>8</v>
      </c>
      <c r="B66" s="303" t="s">
        <v>832</v>
      </c>
      <c r="C66" s="304"/>
      <c r="D66" s="304"/>
      <c r="E66" s="305"/>
      <c r="F66" s="388" t="s">
        <v>814</v>
      </c>
      <c r="G66" s="474" t="s">
        <v>814</v>
      </c>
      <c r="H66" s="437"/>
    </row>
    <row r="67" spans="1:8" outlineLevel="1" x14ac:dyDescent="0.25">
      <c r="A67" s="578">
        <v>9</v>
      </c>
      <c r="B67" s="584" t="s">
        <v>135</v>
      </c>
      <c r="C67" s="291">
        <v>45562</v>
      </c>
      <c r="D67" s="291">
        <v>45566</v>
      </c>
      <c r="E67" s="292">
        <v>45573</v>
      </c>
      <c r="F67" s="389">
        <v>45575</v>
      </c>
      <c r="G67" s="466">
        <f>G68-14</f>
        <v>45578</v>
      </c>
      <c r="H67" s="406">
        <v>45607</v>
      </c>
    </row>
    <row r="68" spans="1:8" ht="16.5" outlineLevel="1" thickBot="1" x14ac:dyDescent="0.3">
      <c r="A68" s="579"/>
      <c r="B68" s="585"/>
      <c r="C68" s="295">
        <v>45565</v>
      </c>
      <c r="D68" s="295">
        <v>45572</v>
      </c>
      <c r="E68" s="296">
        <v>45574</v>
      </c>
      <c r="F68" s="390">
        <v>45577</v>
      </c>
      <c r="G68" s="467">
        <f>H67-15</f>
        <v>45592</v>
      </c>
      <c r="H68" s="437"/>
    </row>
    <row r="69" spans="1:8" outlineLevel="1" x14ac:dyDescent="0.25">
      <c r="A69" s="578">
        <v>10</v>
      </c>
      <c r="B69" s="584" t="s">
        <v>137</v>
      </c>
      <c r="C69" s="331">
        <v>45495</v>
      </c>
      <c r="D69" s="331">
        <v>45496</v>
      </c>
      <c r="E69" s="332">
        <v>45505</v>
      </c>
      <c r="F69" s="393">
        <v>45509</v>
      </c>
      <c r="G69" s="466">
        <f t="shared" ref="G69" si="10">G70-14</f>
        <v>45598</v>
      </c>
      <c r="H69" s="406">
        <v>45627</v>
      </c>
    </row>
    <row r="70" spans="1:8" ht="16.5" outlineLevel="1" thickBot="1" x14ac:dyDescent="0.3">
      <c r="A70" s="579"/>
      <c r="B70" s="585"/>
      <c r="C70" s="335">
        <v>45496</v>
      </c>
      <c r="D70" s="335">
        <v>45504</v>
      </c>
      <c r="E70" s="336">
        <v>45506</v>
      </c>
      <c r="F70" s="394">
        <v>45511</v>
      </c>
      <c r="G70" s="467">
        <f t="shared" ref="G70" si="11">H69-15</f>
        <v>45612</v>
      </c>
      <c r="H70" s="437"/>
    </row>
    <row r="71" spans="1:8" outlineLevel="1" x14ac:dyDescent="0.25">
      <c r="A71" s="582">
        <v>11</v>
      </c>
      <c r="B71" s="586" t="s">
        <v>188</v>
      </c>
      <c r="C71" s="331">
        <v>45495</v>
      </c>
      <c r="D71" s="331">
        <v>45496</v>
      </c>
      <c r="E71" s="332">
        <v>45505</v>
      </c>
      <c r="F71" s="393">
        <v>45509</v>
      </c>
      <c r="G71" s="466">
        <f t="shared" ref="G71" si="12">G72-14</f>
        <v>45598</v>
      </c>
      <c r="H71" s="440">
        <v>45627</v>
      </c>
    </row>
    <row r="72" spans="1:8" ht="16.5" outlineLevel="1" thickBot="1" x14ac:dyDescent="0.3">
      <c r="A72" s="582"/>
      <c r="B72" s="586"/>
      <c r="C72" s="335">
        <v>45496</v>
      </c>
      <c r="D72" s="335">
        <v>45504</v>
      </c>
      <c r="E72" s="336">
        <v>45506</v>
      </c>
      <c r="F72" s="394">
        <v>45511</v>
      </c>
      <c r="G72" s="467">
        <f t="shared" ref="G72" si="13">H71-15</f>
        <v>45612</v>
      </c>
      <c r="H72" s="440"/>
    </row>
    <row r="73" spans="1:8" outlineLevel="1" x14ac:dyDescent="0.25">
      <c r="A73" s="578">
        <v>12</v>
      </c>
      <c r="B73" s="584" t="s">
        <v>141</v>
      </c>
      <c r="C73" s="331">
        <v>45495</v>
      </c>
      <c r="D73" s="331">
        <v>45496</v>
      </c>
      <c r="E73" s="332">
        <v>45505</v>
      </c>
      <c r="F73" s="393">
        <v>45509</v>
      </c>
      <c r="G73" s="466">
        <f>G74-17</f>
        <v>45776</v>
      </c>
      <c r="H73" s="406">
        <v>45810</v>
      </c>
    </row>
    <row r="74" spans="1:8" ht="16.5" outlineLevel="1" thickBot="1" x14ac:dyDescent="0.3">
      <c r="A74" s="579"/>
      <c r="B74" s="585"/>
      <c r="C74" s="335">
        <v>45496</v>
      </c>
      <c r="D74" s="335">
        <v>45504</v>
      </c>
      <c r="E74" s="336">
        <v>45506</v>
      </c>
      <c r="F74" s="394">
        <v>45511</v>
      </c>
      <c r="G74" s="467">
        <f>H73-17</f>
        <v>45793</v>
      </c>
      <c r="H74" s="437"/>
    </row>
    <row r="75" spans="1:8" outlineLevel="1" x14ac:dyDescent="0.25">
      <c r="A75" s="582">
        <v>13</v>
      </c>
      <c r="B75" s="586" t="s">
        <v>143</v>
      </c>
      <c r="C75" s="331">
        <v>45495</v>
      </c>
      <c r="D75" s="331">
        <v>45496</v>
      </c>
      <c r="E75" s="332">
        <v>45505</v>
      </c>
      <c r="F75" s="393">
        <v>45509</v>
      </c>
      <c r="G75" s="475">
        <f>G76-14</f>
        <v>45629</v>
      </c>
      <c r="H75" s="440">
        <v>45658</v>
      </c>
    </row>
    <row r="76" spans="1:8" ht="16.5" outlineLevel="1" thickBot="1" x14ac:dyDescent="0.3">
      <c r="A76" s="582"/>
      <c r="B76" s="586"/>
      <c r="C76" s="335">
        <v>45496</v>
      </c>
      <c r="D76" s="335">
        <v>45504</v>
      </c>
      <c r="E76" s="336">
        <v>45506</v>
      </c>
      <c r="F76" s="394">
        <v>45511</v>
      </c>
      <c r="G76" s="475">
        <f>H75-15</f>
        <v>45643</v>
      </c>
      <c r="H76" s="440"/>
    </row>
    <row r="77" spans="1:8" outlineLevel="1" x14ac:dyDescent="0.25">
      <c r="A77" s="578">
        <v>14</v>
      </c>
      <c r="B77" s="584" t="s">
        <v>145</v>
      </c>
      <c r="C77" s="331">
        <v>45498</v>
      </c>
      <c r="D77" s="331">
        <v>45502</v>
      </c>
      <c r="E77" s="332">
        <v>45509</v>
      </c>
      <c r="F77" s="393">
        <v>45511</v>
      </c>
      <c r="G77" s="466">
        <f>G78-15</f>
        <v>45514</v>
      </c>
      <c r="H77" s="406">
        <v>45544</v>
      </c>
    </row>
    <row r="78" spans="1:8" ht="16.5" outlineLevel="1" thickBot="1" x14ac:dyDescent="0.3">
      <c r="A78" s="579"/>
      <c r="B78" s="585"/>
      <c r="C78" s="335">
        <v>45499</v>
      </c>
      <c r="D78" s="335">
        <v>45508</v>
      </c>
      <c r="E78" s="336">
        <v>45510</v>
      </c>
      <c r="F78" s="394">
        <v>45513</v>
      </c>
      <c r="G78" s="467">
        <f>H77-15</f>
        <v>45529</v>
      </c>
      <c r="H78" s="437"/>
    </row>
    <row r="79" spans="1:8" outlineLevel="1" x14ac:dyDescent="0.25">
      <c r="A79" s="582">
        <v>15</v>
      </c>
      <c r="B79" s="586" t="s">
        <v>149</v>
      </c>
      <c r="C79" s="331" t="s">
        <v>835</v>
      </c>
      <c r="D79" s="331" t="s">
        <v>839</v>
      </c>
      <c r="E79" s="332">
        <v>45469</v>
      </c>
      <c r="F79" s="393">
        <v>45473</v>
      </c>
      <c r="G79" s="466">
        <f>G80-14</f>
        <v>45476</v>
      </c>
      <c r="H79" s="440">
        <v>45505</v>
      </c>
    </row>
    <row r="80" spans="1:8" ht="16.5" outlineLevel="1" thickBot="1" x14ac:dyDescent="0.3">
      <c r="A80" s="582"/>
      <c r="B80" s="586"/>
      <c r="C80" s="335"/>
      <c r="D80" s="335"/>
      <c r="E80" s="336">
        <v>45470</v>
      </c>
      <c r="F80" s="394">
        <v>45475</v>
      </c>
      <c r="G80" s="467">
        <f>H79-15</f>
        <v>45490</v>
      </c>
      <c r="H80" s="440"/>
    </row>
    <row r="81" spans="1:8" outlineLevel="1" x14ac:dyDescent="0.25">
      <c r="A81" s="593">
        <v>16</v>
      </c>
      <c r="B81" s="595" t="s">
        <v>151</v>
      </c>
      <c r="C81" s="331">
        <v>45520</v>
      </c>
      <c r="D81" s="331">
        <v>45524</v>
      </c>
      <c r="E81" s="332">
        <v>45532</v>
      </c>
      <c r="F81" s="393">
        <v>45534</v>
      </c>
      <c r="G81" s="466">
        <f>G82-13</f>
        <v>45726</v>
      </c>
      <c r="H81" s="441">
        <v>45754</v>
      </c>
    </row>
    <row r="82" spans="1:8" ht="16.5" outlineLevel="1" thickBot="1" x14ac:dyDescent="0.3">
      <c r="A82" s="594"/>
      <c r="B82" s="596"/>
      <c r="C82" s="335">
        <v>45523</v>
      </c>
      <c r="D82" s="335">
        <v>45531</v>
      </c>
      <c r="E82" s="336">
        <v>45533</v>
      </c>
      <c r="F82" s="394">
        <v>45537</v>
      </c>
      <c r="G82" s="467">
        <f>H81-15</f>
        <v>45739</v>
      </c>
      <c r="H82" s="437"/>
    </row>
    <row r="83" spans="1:8" outlineLevel="1" x14ac:dyDescent="0.25">
      <c r="A83" s="593">
        <v>17</v>
      </c>
      <c r="B83" s="613" t="s">
        <v>175</v>
      </c>
      <c r="C83" s="331" t="s">
        <v>835</v>
      </c>
      <c r="D83" s="331" t="s">
        <v>839</v>
      </c>
      <c r="E83" s="332">
        <v>45408</v>
      </c>
      <c r="F83" s="393">
        <v>45414</v>
      </c>
      <c r="G83" s="476">
        <f>G84-14</f>
        <v>45417</v>
      </c>
      <c r="H83" s="444">
        <v>45446</v>
      </c>
    </row>
    <row r="84" spans="1:8" ht="16.5" outlineLevel="1" thickBot="1" x14ac:dyDescent="0.3">
      <c r="A84" s="594"/>
      <c r="B84" s="614"/>
      <c r="C84" s="335"/>
      <c r="D84" s="335"/>
      <c r="E84" s="336">
        <v>45409</v>
      </c>
      <c r="F84" s="394">
        <v>45416</v>
      </c>
      <c r="G84" s="477">
        <f>H83-15</f>
        <v>45431</v>
      </c>
      <c r="H84" s="445"/>
    </row>
    <row r="85" spans="1:8" ht="16.5" outlineLevel="1" thickBot="1" x14ac:dyDescent="0.3">
      <c r="A85" s="395"/>
      <c r="B85" s="323" t="s">
        <v>540</v>
      </c>
      <c r="C85" s="425"/>
      <c r="D85" s="425"/>
      <c r="E85" s="329"/>
      <c r="F85" s="495"/>
      <c r="G85" s="470"/>
      <c r="H85" s="425"/>
    </row>
    <row r="86" spans="1:8" outlineLevel="1" x14ac:dyDescent="0.25">
      <c r="A86" s="578">
        <v>1</v>
      </c>
      <c r="B86" s="580" t="s">
        <v>216</v>
      </c>
      <c r="C86" s="331">
        <v>45368</v>
      </c>
      <c r="D86" s="331">
        <v>45370</v>
      </c>
      <c r="E86" s="332">
        <v>45377</v>
      </c>
      <c r="F86" s="393">
        <v>45379</v>
      </c>
      <c r="G86" s="466">
        <f t="shared" ref="G86" si="14">G87-14</f>
        <v>45384</v>
      </c>
      <c r="H86" s="406">
        <v>45413</v>
      </c>
    </row>
    <row r="87" spans="1:8" ht="16.5" outlineLevel="1" thickBot="1" x14ac:dyDescent="0.3">
      <c r="A87" s="579"/>
      <c r="B87" s="581"/>
      <c r="C87" s="335">
        <v>45369</v>
      </c>
      <c r="D87" s="335">
        <v>45376</v>
      </c>
      <c r="E87" s="336">
        <v>45378</v>
      </c>
      <c r="F87" s="394">
        <v>45383</v>
      </c>
      <c r="G87" s="467">
        <f t="shared" ref="G87" si="15">H86-15</f>
        <v>45398</v>
      </c>
      <c r="H87" s="437"/>
    </row>
    <row r="88" spans="1:8" outlineLevel="1" x14ac:dyDescent="0.25">
      <c r="A88" s="578">
        <v>2</v>
      </c>
      <c r="B88" s="587" t="s">
        <v>226</v>
      </c>
      <c r="C88" s="402"/>
      <c r="D88" s="414"/>
      <c r="E88" s="400"/>
      <c r="F88" s="485" t="s">
        <v>813</v>
      </c>
      <c r="G88" s="463" t="s">
        <v>813</v>
      </c>
      <c r="H88" s="406">
        <v>45397</v>
      </c>
    </row>
    <row r="89" spans="1:8" ht="16.5" outlineLevel="1" thickBot="1" x14ac:dyDescent="0.3">
      <c r="A89" s="579"/>
      <c r="B89" s="588"/>
      <c r="C89" s="401"/>
      <c r="D89" s="415"/>
      <c r="E89" s="456"/>
      <c r="F89" s="486" t="s">
        <v>814</v>
      </c>
      <c r="G89" s="370" t="s">
        <v>814</v>
      </c>
      <c r="H89" s="437"/>
    </row>
    <row r="90" spans="1:8" outlineLevel="1" x14ac:dyDescent="0.25">
      <c r="A90" s="582">
        <v>3</v>
      </c>
      <c r="B90" s="623" t="s">
        <v>837</v>
      </c>
      <c r="C90" s="331">
        <v>45488</v>
      </c>
      <c r="D90" s="331">
        <v>45490</v>
      </c>
      <c r="E90" s="332">
        <v>45498</v>
      </c>
      <c r="F90" s="393">
        <v>45502</v>
      </c>
      <c r="G90" s="466">
        <f t="shared" ref="G90" si="16">G91-14</f>
        <v>45598</v>
      </c>
      <c r="H90" s="406">
        <v>45627</v>
      </c>
    </row>
    <row r="91" spans="1:8" ht="16.5" outlineLevel="1" thickBot="1" x14ac:dyDescent="0.3">
      <c r="A91" s="582"/>
      <c r="B91" s="623"/>
      <c r="C91" s="335">
        <v>45489</v>
      </c>
      <c r="D91" s="335">
        <v>45497</v>
      </c>
      <c r="E91" s="336">
        <v>45499</v>
      </c>
      <c r="F91" s="394">
        <v>45504</v>
      </c>
      <c r="G91" s="467">
        <f t="shared" ref="G91" si="17">H90-15</f>
        <v>45612</v>
      </c>
      <c r="H91" s="437"/>
    </row>
    <row r="92" spans="1:8" outlineLevel="1" x14ac:dyDescent="0.25">
      <c r="A92" s="578">
        <v>4</v>
      </c>
      <c r="B92" s="580" t="s">
        <v>838</v>
      </c>
      <c r="C92" s="331">
        <v>45505</v>
      </c>
      <c r="D92" s="331">
        <v>45509</v>
      </c>
      <c r="E92" s="332">
        <v>45517</v>
      </c>
      <c r="F92" s="393">
        <v>45519</v>
      </c>
      <c r="G92" s="466">
        <f>G93-14</f>
        <v>45466</v>
      </c>
      <c r="H92" s="406">
        <v>45495</v>
      </c>
    </row>
    <row r="93" spans="1:8" ht="16.5" outlineLevel="1" thickBot="1" x14ac:dyDescent="0.3">
      <c r="A93" s="579"/>
      <c r="B93" s="581"/>
      <c r="C93" s="335">
        <v>45506</v>
      </c>
      <c r="D93" s="335">
        <v>45516</v>
      </c>
      <c r="E93" s="336">
        <v>45518</v>
      </c>
      <c r="F93" s="394">
        <v>45523</v>
      </c>
      <c r="G93" s="467">
        <f>H92-15</f>
        <v>45480</v>
      </c>
      <c r="H93" s="437"/>
    </row>
    <row r="94" spans="1:8" outlineLevel="1" x14ac:dyDescent="0.25">
      <c r="A94" s="582">
        <v>5</v>
      </c>
      <c r="B94" s="583" t="s">
        <v>243</v>
      </c>
      <c r="C94" s="331">
        <v>45488</v>
      </c>
      <c r="D94" s="331">
        <v>45490</v>
      </c>
      <c r="E94" s="332">
        <v>45498</v>
      </c>
      <c r="F94" s="393">
        <v>45502</v>
      </c>
      <c r="G94" s="466">
        <f t="shared" ref="G94" si="18">G95-14</f>
        <v>45598</v>
      </c>
      <c r="H94" s="406">
        <v>45627</v>
      </c>
    </row>
    <row r="95" spans="1:8" ht="16.5" outlineLevel="1" thickBot="1" x14ac:dyDescent="0.3">
      <c r="A95" s="582"/>
      <c r="B95" s="583"/>
      <c r="C95" s="295">
        <v>45489</v>
      </c>
      <c r="D95" s="295">
        <v>45497</v>
      </c>
      <c r="E95" s="296">
        <v>45499</v>
      </c>
      <c r="F95" s="390">
        <v>45504</v>
      </c>
      <c r="G95" s="467">
        <f t="shared" ref="G95" si="19">H94-15</f>
        <v>45612</v>
      </c>
      <c r="H95" s="437"/>
    </row>
    <row r="96" spans="1:8" outlineLevel="1" x14ac:dyDescent="0.25">
      <c r="A96" s="578">
        <v>6</v>
      </c>
      <c r="B96" s="580" t="s">
        <v>247</v>
      </c>
      <c r="C96" s="291">
        <v>45545</v>
      </c>
      <c r="D96" s="291">
        <v>45547</v>
      </c>
      <c r="E96" s="292">
        <v>45554</v>
      </c>
      <c r="F96" s="389">
        <v>45558</v>
      </c>
      <c r="G96" s="466">
        <f>G97-14</f>
        <v>45529</v>
      </c>
      <c r="H96" s="406">
        <v>45558</v>
      </c>
    </row>
    <row r="97" spans="1:14" ht="16.5" outlineLevel="1" thickBot="1" x14ac:dyDescent="0.3">
      <c r="A97" s="579"/>
      <c r="B97" s="581"/>
      <c r="C97" s="295">
        <v>45546</v>
      </c>
      <c r="D97" s="295">
        <v>45554</v>
      </c>
      <c r="E97" s="296">
        <v>45555</v>
      </c>
      <c r="F97" s="390">
        <v>45561</v>
      </c>
      <c r="G97" s="467">
        <f>H96-15</f>
        <v>45543</v>
      </c>
      <c r="H97" s="437"/>
    </row>
    <row r="98" spans="1:14" outlineLevel="1" x14ac:dyDescent="0.25">
      <c r="A98" s="582">
        <v>7</v>
      </c>
      <c r="B98" s="583" t="s">
        <v>244</v>
      </c>
      <c r="C98" s="291">
        <v>45524</v>
      </c>
      <c r="D98" s="291">
        <v>45526</v>
      </c>
      <c r="E98" s="292">
        <v>45533</v>
      </c>
      <c r="F98" s="389">
        <v>45537</v>
      </c>
      <c r="G98" s="466">
        <f t="shared" ref="G98" si="20">G99-14</f>
        <v>45598</v>
      </c>
      <c r="H98" s="406">
        <v>45627</v>
      </c>
    </row>
    <row r="99" spans="1:14" ht="16.5" outlineLevel="1" thickBot="1" x14ac:dyDescent="0.3">
      <c r="A99" s="579"/>
      <c r="B99" s="581"/>
      <c r="C99" s="295">
        <v>45525</v>
      </c>
      <c r="D99" s="295">
        <v>45533</v>
      </c>
      <c r="E99" s="296">
        <v>45534</v>
      </c>
      <c r="F99" s="390">
        <v>45540</v>
      </c>
      <c r="G99" s="467">
        <f t="shared" ref="G99" si="21">H98-15</f>
        <v>45612</v>
      </c>
      <c r="H99" s="437"/>
    </row>
    <row r="100" spans="1:14" outlineLevel="1" x14ac:dyDescent="0.25">
      <c r="A100" s="315"/>
      <c r="B100" s="503" t="s">
        <v>821</v>
      </c>
      <c r="C100" s="316"/>
      <c r="D100" s="316"/>
      <c r="E100" s="454"/>
      <c r="F100" s="384"/>
      <c r="G100" s="461"/>
      <c r="H100" s="316"/>
    </row>
    <row r="101" spans="1:14" ht="16.5" outlineLevel="1" thickBot="1" x14ac:dyDescent="0.3">
      <c r="A101" s="278"/>
      <c r="B101" s="234" t="s">
        <v>541</v>
      </c>
      <c r="C101" s="232"/>
      <c r="D101" s="383"/>
      <c r="E101" s="236"/>
      <c r="F101" s="385"/>
      <c r="G101" s="462"/>
      <c r="H101" s="237"/>
    </row>
    <row r="102" spans="1:14" outlineLevel="1" x14ac:dyDescent="0.25">
      <c r="A102" s="578">
        <v>1</v>
      </c>
      <c r="B102" s="589" t="s">
        <v>100</v>
      </c>
      <c r="C102" s="291">
        <v>45387</v>
      </c>
      <c r="D102" s="291">
        <v>45391</v>
      </c>
      <c r="E102" s="292">
        <v>45398</v>
      </c>
      <c r="F102" s="389">
        <v>45400</v>
      </c>
      <c r="G102" s="466">
        <f t="shared" ref="G102" si="22">G103-14</f>
        <v>45403</v>
      </c>
      <c r="H102" s="441">
        <v>45432</v>
      </c>
    </row>
    <row r="103" spans="1:14" ht="16.5" outlineLevel="1" thickBot="1" x14ac:dyDescent="0.3">
      <c r="A103" s="579"/>
      <c r="B103" s="590"/>
      <c r="C103" s="295">
        <v>45390</v>
      </c>
      <c r="D103" s="295">
        <v>45397</v>
      </c>
      <c r="E103" s="296">
        <v>45399</v>
      </c>
      <c r="F103" s="390">
        <v>45402</v>
      </c>
      <c r="G103" s="467">
        <f t="shared" ref="G103" si="23">H102-15</f>
        <v>45417</v>
      </c>
      <c r="H103" s="446"/>
    </row>
    <row r="104" spans="1:14" outlineLevel="1" x14ac:dyDescent="0.25">
      <c r="A104" s="578">
        <v>2</v>
      </c>
      <c r="B104" s="587" t="s">
        <v>826</v>
      </c>
      <c r="C104" s="291">
        <v>45394</v>
      </c>
      <c r="D104" s="291">
        <v>45398</v>
      </c>
      <c r="E104" s="292">
        <v>45405</v>
      </c>
      <c r="F104" s="389">
        <v>45407</v>
      </c>
      <c r="G104" s="466">
        <f t="shared" ref="G104:G106" si="24">G105-14</f>
        <v>45410</v>
      </c>
      <c r="H104" s="441">
        <v>45439</v>
      </c>
    </row>
    <row r="105" spans="1:14" ht="16.5" outlineLevel="1" thickBot="1" x14ac:dyDescent="0.3">
      <c r="A105" s="579"/>
      <c r="B105" s="588"/>
      <c r="C105" s="295">
        <v>45397</v>
      </c>
      <c r="D105" s="295">
        <v>45404</v>
      </c>
      <c r="E105" s="296">
        <v>45406</v>
      </c>
      <c r="F105" s="390">
        <v>45409</v>
      </c>
      <c r="G105" s="467">
        <f t="shared" ref="G105" si="25">H104-15</f>
        <v>45424</v>
      </c>
      <c r="H105" s="446"/>
    </row>
    <row r="106" spans="1:14" outlineLevel="1" x14ac:dyDescent="0.25">
      <c r="A106" s="578">
        <v>3</v>
      </c>
      <c r="B106" s="587" t="s">
        <v>827</v>
      </c>
      <c r="C106" s="291">
        <v>45394</v>
      </c>
      <c r="D106" s="291">
        <v>45398</v>
      </c>
      <c r="E106" s="292">
        <v>45405</v>
      </c>
      <c r="F106" s="389">
        <v>45407</v>
      </c>
      <c r="G106" s="466">
        <f t="shared" si="24"/>
        <v>45410</v>
      </c>
      <c r="H106" s="441">
        <v>45439</v>
      </c>
    </row>
    <row r="107" spans="1:14" ht="16.5" outlineLevel="1" thickBot="1" x14ac:dyDescent="0.3">
      <c r="A107" s="579"/>
      <c r="B107" s="588"/>
      <c r="C107" s="295">
        <v>45397</v>
      </c>
      <c r="D107" s="295">
        <v>45404</v>
      </c>
      <c r="E107" s="296">
        <v>45406</v>
      </c>
      <c r="F107" s="390">
        <v>45409</v>
      </c>
      <c r="G107" s="467">
        <f t="shared" ref="G107" si="26">H106-15</f>
        <v>45424</v>
      </c>
      <c r="H107" s="446"/>
    </row>
    <row r="108" spans="1:14" ht="15.75" customHeight="1" outlineLevel="1" x14ac:dyDescent="0.25">
      <c r="A108" s="578">
        <v>4</v>
      </c>
      <c r="B108" s="587" t="s">
        <v>831</v>
      </c>
      <c r="C108" s="291">
        <v>45399</v>
      </c>
      <c r="D108" s="291">
        <v>45401</v>
      </c>
      <c r="E108" s="292">
        <v>45408</v>
      </c>
      <c r="F108" s="389">
        <v>45414</v>
      </c>
      <c r="G108" s="466">
        <f>G109-14</f>
        <v>45417</v>
      </c>
      <c r="H108" s="441">
        <v>45446</v>
      </c>
    </row>
    <row r="109" spans="1:14" ht="16.5" outlineLevel="1" thickBot="1" x14ac:dyDescent="0.3">
      <c r="A109" s="579"/>
      <c r="B109" s="588"/>
      <c r="C109" s="295">
        <v>45400</v>
      </c>
      <c r="D109" s="295">
        <v>45407</v>
      </c>
      <c r="E109" s="296">
        <v>45409</v>
      </c>
      <c r="F109" s="390">
        <v>45416</v>
      </c>
      <c r="G109" s="467">
        <f>H108-15</f>
        <v>45431</v>
      </c>
      <c r="H109" s="446"/>
    </row>
    <row r="110" spans="1:14" ht="31.5" customHeight="1" outlineLevel="1" x14ac:dyDescent="0.25">
      <c r="A110" s="578">
        <v>5</v>
      </c>
      <c r="B110" s="587" t="s">
        <v>127</v>
      </c>
      <c r="C110" s="291" t="s">
        <v>835</v>
      </c>
      <c r="D110" s="291" t="s">
        <v>839</v>
      </c>
      <c r="E110" s="301">
        <v>45414</v>
      </c>
      <c r="F110" s="294">
        <v>45418</v>
      </c>
      <c r="G110" s="473">
        <f>G111-13</f>
        <v>45425</v>
      </c>
      <c r="H110" s="441">
        <v>45453</v>
      </c>
    </row>
    <row r="111" spans="1:14" ht="16.5" outlineLevel="1" thickBot="1" x14ac:dyDescent="0.3">
      <c r="A111" s="579"/>
      <c r="B111" s="588"/>
      <c r="C111" s="295"/>
      <c r="D111" s="304"/>
      <c r="E111" s="305">
        <v>45415</v>
      </c>
      <c r="F111" s="388">
        <v>45420</v>
      </c>
      <c r="G111" s="474">
        <f t="shared" ref="G111" si="27">H110-15</f>
        <v>45438</v>
      </c>
      <c r="H111" s="446"/>
    </row>
    <row r="112" spans="1:14" outlineLevel="1" x14ac:dyDescent="0.25">
      <c r="A112" s="578">
        <v>6</v>
      </c>
      <c r="B112" s="619" t="s">
        <v>829</v>
      </c>
      <c r="C112" s="406">
        <v>45530</v>
      </c>
      <c r="D112" s="300">
        <v>45532</v>
      </c>
      <c r="E112" s="301">
        <v>45540</v>
      </c>
      <c r="F112" s="294">
        <v>45544</v>
      </c>
      <c r="G112" s="473">
        <f t="shared" ref="G112:G118" si="28">G113-14</f>
        <v>45606</v>
      </c>
      <c r="H112" s="406">
        <v>45635</v>
      </c>
      <c r="K112" s="287"/>
      <c r="L112" s="287"/>
      <c r="M112" s="287"/>
      <c r="N112" s="287"/>
    </row>
    <row r="113" spans="1:14" ht="16.5" outlineLevel="1" thickBot="1" x14ac:dyDescent="0.3">
      <c r="A113" s="579"/>
      <c r="B113" s="620"/>
      <c r="C113" s="408">
        <v>45531</v>
      </c>
      <c r="D113" s="304">
        <v>45539</v>
      </c>
      <c r="E113" s="305">
        <v>45541</v>
      </c>
      <c r="F113" s="388">
        <v>45547</v>
      </c>
      <c r="G113" s="474">
        <f t="shared" ref="G113" si="29">H112-15</f>
        <v>45620</v>
      </c>
      <c r="H113" s="437"/>
      <c r="K113" s="287"/>
      <c r="L113" s="287"/>
      <c r="M113" s="287"/>
      <c r="N113" s="287"/>
    </row>
    <row r="114" spans="1:14" outlineLevel="1" x14ac:dyDescent="0.25">
      <c r="A114" s="578">
        <v>7</v>
      </c>
      <c r="B114" s="595" t="s">
        <v>135</v>
      </c>
      <c r="C114" s="331">
        <v>45537</v>
      </c>
      <c r="D114" s="291">
        <v>45539</v>
      </c>
      <c r="E114" s="292">
        <v>45547</v>
      </c>
      <c r="F114" s="389">
        <v>45551</v>
      </c>
      <c r="G114" s="466">
        <f t="shared" si="28"/>
        <v>45606</v>
      </c>
      <c r="H114" s="406">
        <v>45635</v>
      </c>
      <c r="K114" s="287"/>
      <c r="L114" s="287"/>
      <c r="M114" s="287"/>
      <c r="N114" s="287"/>
    </row>
    <row r="115" spans="1:14" ht="16.5" outlineLevel="1" thickBot="1" x14ac:dyDescent="0.3">
      <c r="A115" s="579"/>
      <c r="B115" s="596"/>
      <c r="C115" s="335">
        <v>45538</v>
      </c>
      <c r="D115" s="295">
        <v>45546</v>
      </c>
      <c r="E115" s="296">
        <v>45548</v>
      </c>
      <c r="F115" s="390">
        <v>45554</v>
      </c>
      <c r="G115" s="467">
        <f t="shared" ref="G115" si="30">H114-15</f>
        <v>45620</v>
      </c>
      <c r="H115" s="437"/>
      <c r="K115" s="287"/>
      <c r="L115" s="287"/>
      <c r="M115" s="287"/>
      <c r="N115" s="287"/>
    </row>
    <row r="116" spans="1:14" outlineLevel="1" x14ac:dyDescent="0.25">
      <c r="A116" s="578">
        <v>8</v>
      </c>
      <c r="B116" s="595" t="s">
        <v>137</v>
      </c>
      <c r="C116" s="406">
        <v>45530</v>
      </c>
      <c r="D116" s="300">
        <v>45532</v>
      </c>
      <c r="E116" s="301">
        <v>45540</v>
      </c>
      <c r="F116" s="294">
        <v>45544</v>
      </c>
      <c r="G116" s="466">
        <f>G117-14-8</f>
        <v>45652</v>
      </c>
      <c r="H116" s="406">
        <v>45689</v>
      </c>
      <c r="K116" s="287"/>
      <c r="L116" s="287"/>
      <c r="M116" s="287"/>
      <c r="N116" s="287"/>
    </row>
    <row r="117" spans="1:14" ht="16.5" outlineLevel="1" thickBot="1" x14ac:dyDescent="0.3">
      <c r="A117" s="579"/>
      <c r="B117" s="596"/>
      <c r="C117" s="408">
        <v>45531</v>
      </c>
      <c r="D117" s="304">
        <v>45539</v>
      </c>
      <c r="E117" s="305">
        <v>45541</v>
      </c>
      <c r="F117" s="388">
        <v>45547</v>
      </c>
      <c r="G117" s="467">
        <f t="shared" ref="G117" si="31">H116-15</f>
        <v>45674</v>
      </c>
      <c r="H117" s="437"/>
      <c r="K117" s="287"/>
      <c r="L117" s="287"/>
      <c r="M117" s="287"/>
      <c r="N117" s="287"/>
    </row>
    <row r="118" spans="1:14" outlineLevel="1" x14ac:dyDescent="0.25">
      <c r="A118" s="578">
        <v>9</v>
      </c>
      <c r="B118" s="592" t="s">
        <v>188</v>
      </c>
      <c r="C118" s="406">
        <v>45530</v>
      </c>
      <c r="D118" s="300">
        <v>45532</v>
      </c>
      <c r="E118" s="301">
        <v>45540</v>
      </c>
      <c r="F118" s="294">
        <v>45544</v>
      </c>
      <c r="G118" s="466">
        <f t="shared" si="28"/>
        <v>45676</v>
      </c>
      <c r="H118" s="440">
        <v>45705</v>
      </c>
    </row>
    <row r="119" spans="1:14" ht="16.5" outlineLevel="1" thickBot="1" x14ac:dyDescent="0.3">
      <c r="A119" s="579"/>
      <c r="B119" s="592"/>
      <c r="C119" s="408">
        <v>45531</v>
      </c>
      <c r="D119" s="304">
        <v>45539</v>
      </c>
      <c r="E119" s="305">
        <v>45541</v>
      </c>
      <c r="F119" s="388">
        <v>45547</v>
      </c>
      <c r="G119" s="467">
        <f t="shared" ref="G119" si="32">H118-15</f>
        <v>45690</v>
      </c>
      <c r="H119" s="440"/>
    </row>
    <row r="120" spans="1:14" outlineLevel="1" x14ac:dyDescent="0.25">
      <c r="A120" s="578">
        <v>10</v>
      </c>
      <c r="B120" s="595" t="s">
        <v>143</v>
      </c>
      <c r="C120" s="406">
        <v>45530</v>
      </c>
      <c r="D120" s="300">
        <v>45532</v>
      </c>
      <c r="E120" s="301">
        <v>45540</v>
      </c>
      <c r="F120" s="294">
        <v>45544</v>
      </c>
      <c r="G120" s="466">
        <f>G121-17</f>
        <v>45734</v>
      </c>
      <c r="H120" s="406">
        <v>45768</v>
      </c>
    </row>
    <row r="121" spans="1:14" ht="16.5" outlineLevel="1" thickBot="1" x14ac:dyDescent="0.3">
      <c r="A121" s="579"/>
      <c r="B121" s="596"/>
      <c r="C121" s="408">
        <v>45531</v>
      </c>
      <c r="D121" s="304">
        <v>45539</v>
      </c>
      <c r="E121" s="305">
        <v>45541</v>
      </c>
      <c r="F121" s="388">
        <v>45547</v>
      </c>
      <c r="G121" s="467">
        <f>H120-17</f>
        <v>45751</v>
      </c>
      <c r="H121" s="437"/>
    </row>
    <row r="122" spans="1:14" outlineLevel="1" x14ac:dyDescent="0.25">
      <c r="A122" s="578">
        <v>11</v>
      </c>
      <c r="B122" s="595" t="s">
        <v>145</v>
      </c>
      <c r="C122" s="331">
        <v>45495</v>
      </c>
      <c r="D122" s="291">
        <v>45497</v>
      </c>
      <c r="E122" s="292">
        <v>45505</v>
      </c>
      <c r="F122" s="389">
        <v>45509</v>
      </c>
      <c r="G122" s="466">
        <f t="shared" ref="G122" si="33">G123-14</f>
        <v>45606</v>
      </c>
      <c r="H122" s="406">
        <v>45635</v>
      </c>
    </row>
    <row r="123" spans="1:14" ht="16.5" outlineLevel="1" thickBot="1" x14ac:dyDescent="0.3">
      <c r="A123" s="579"/>
      <c r="B123" s="596"/>
      <c r="C123" s="335">
        <v>45496</v>
      </c>
      <c r="D123" s="295">
        <v>45504</v>
      </c>
      <c r="E123" s="296">
        <v>45506</v>
      </c>
      <c r="F123" s="390">
        <v>45512</v>
      </c>
      <c r="G123" s="467">
        <f t="shared" ref="G123" si="34">H122-15</f>
        <v>45620</v>
      </c>
      <c r="H123" s="437"/>
    </row>
    <row r="124" spans="1:14" outlineLevel="1" x14ac:dyDescent="0.25">
      <c r="A124" s="578">
        <v>12</v>
      </c>
      <c r="B124" s="592" t="s">
        <v>149</v>
      </c>
      <c r="C124" s="406">
        <v>45530</v>
      </c>
      <c r="D124" s="300">
        <v>45532</v>
      </c>
      <c r="E124" s="301">
        <v>45540</v>
      </c>
      <c r="F124" s="294">
        <v>45544</v>
      </c>
      <c r="G124" s="466">
        <f>G125-14</f>
        <v>45732</v>
      </c>
      <c r="H124" s="440">
        <v>45761</v>
      </c>
    </row>
    <row r="125" spans="1:14" ht="16.5" outlineLevel="1" thickBot="1" x14ac:dyDescent="0.3">
      <c r="A125" s="579"/>
      <c r="B125" s="592"/>
      <c r="C125" s="408">
        <v>45531</v>
      </c>
      <c r="D125" s="304">
        <v>45539</v>
      </c>
      <c r="E125" s="305">
        <v>45541</v>
      </c>
      <c r="F125" s="388">
        <v>45547</v>
      </c>
      <c r="G125" s="467">
        <f>H124-15</f>
        <v>45746</v>
      </c>
      <c r="H125" s="440"/>
    </row>
    <row r="126" spans="1:14" outlineLevel="1" x14ac:dyDescent="0.25">
      <c r="A126" s="578">
        <v>13</v>
      </c>
      <c r="B126" s="595" t="s">
        <v>807</v>
      </c>
      <c r="C126" s="331">
        <v>45537</v>
      </c>
      <c r="D126" s="291">
        <v>45539</v>
      </c>
      <c r="E126" s="292">
        <v>45547</v>
      </c>
      <c r="F126" s="389">
        <v>45551</v>
      </c>
      <c r="G126" s="466">
        <f t="shared" ref="G126" si="35">G127-14</f>
        <v>45767</v>
      </c>
      <c r="H126" s="406">
        <v>45796</v>
      </c>
    </row>
    <row r="127" spans="1:14" ht="16.5" outlineLevel="1" thickBot="1" x14ac:dyDescent="0.3">
      <c r="A127" s="579"/>
      <c r="B127" s="596"/>
      <c r="C127" s="335">
        <v>45538</v>
      </c>
      <c r="D127" s="295">
        <v>45546</v>
      </c>
      <c r="E127" s="296">
        <v>45548</v>
      </c>
      <c r="F127" s="390">
        <v>45554</v>
      </c>
      <c r="G127" s="467">
        <f t="shared" ref="G127" si="36">H126-15</f>
        <v>45781</v>
      </c>
      <c r="H127" s="437"/>
    </row>
    <row r="128" spans="1:14" outlineLevel="1" x14ac:dyDescent="0.25">
      <c r="A128" s="578">
        <v>14</v>
      </c>
      <c r="B128" s="613" t="s">
        <v>175</v>
      </c>
      <c r="C128" s="331" t="s">
        <v>835</v>
      </c>
      <c r="D128" s="291" t="s">
        <v>839</v>
      </c>
      <c r="E128" s="292">
        <v>45628</v>
      </c>
      <c r="F128" s="389">
        <v>45630</v>
      </c>
      <c r="G128" s="466">
        <f>G129-13</f>
        <v>45635</v>
      </c>
      <c r="H128" s="441">
        <v>45663</v>
      </c>
    </row>
    <row r="129" spans="1:8" ht="16.5" outlineLevel="1" thickBot="1" x14ac:dyDescent="0.3">
      <c r="A129" s="579"/>
      <c r="B129" s="614"/>
      <c r="C129" s="335"/>
      <c r="D129" s="295"/>
      <c r="E129" s="296">
        <v>45629</v>
      </c>
      <c r="F129" s="390">
        <v>45632</v>
      </c>
      <c r="G129" s="467">
        <f t="shared" ref="G129" si="37">H128-15</f>
        <v>45648</v>
      </c>
      <c r="H129" s="446"/>
    </row>
    <row r="130" spans="1:8" ht="16.5" outlineLevel="1" thickBot="1" x14ac:dyDescent="0.3">
      <c r="A130" s="395"/>
      <c r="B130" s="424" t="s">
        <v>540</v>
      </c>
      <c r="C130" s="425"/>
      <c r="D130" s="324"/>
      <c r="E130" s="289"/>
      <c r="F130" s="391"/>
      <c r="G130" s="470"/>
      <c r="H130" s="425"/>
    </row>
    <row r="131" spans="1:8" outlineLevel="1" x14ac:dyDescent="0.25">
      <c r="A131" s="578">
        <v>1</v>
      </c>
      <c r="B131" s="613" t="s">
        <v>242</v>
      </c>
      <c r="C131" s="331">
        <v>45568</v>
      </c>
      <c r="D131" s="291">
        <v>45572</v>
      </c>
      <c r="E131" s="292">
        <v>45580</v>
      </c>
      <c r="F131" s="389">
        <v>45582</v>
      </c>
      <c r="G131" s="466">
        <f t="shared" ref="G131" si="38">G132-14</f>
        <v>45641</v>
      </c>
      <c r="H131" s="406">
        <v>45670</v>
      </c>
    </row>
    <row r="132" spans="1:8" ht="16.5" outlineLevel="1" thickBot="1" x14ac:dyDescent="0.3">
      <c r="A132" s="579"/>
      <c r="B132" s="614"/>
      <c r="C132" s="335">
        <v>45569</v>
      </c>
      <c r="D132" s="295">
        <v>45579</v>
      </c>
      <c r="E132" s="296">
        <v>45581</v>
      </c>
      <c r="F132" s="390">
        <v>45586</v>
      </c>
      <c r="G132" s="467">
        <f>H131-15</f>
        <v>45655</v>
      </c>
      <c r="H132" s="437"/>
    </row>
    <row r="133" spans="1:8" outlineLevel="1" x14ac:dyDescent="0.25">
      <c r="A133" s="578">
        <v>2</v>
      </c>
      <c r="B133" s="613" t="s">
        <v>820</v>
      </c>
      <c r="C133" s="328">
        <v>45506</v>
      </c>
      <c r="D133" s="328">
        <v>45510</v>
      </c>
      <c r="E133" s="329">
        <v>45518</v>
      </c>
      <c r="F133" s="392">
        <v>45520</v>
      </c>
      <c r="G133" s="478">
        <f>G134-14</f>
        <v>45688</v>
      </c>
      <c r="H133" s="406">
        <v>45717</v>
      </c>
    </row>
    <row r="134" spans="1:8" ht="16.5" outlineLevel="1" thickBot="1" x14ac:dyDescent="0.3">
      <c r="A134" s="579"/>
      <c r="B134" s="614"/>
      <c r="C134" s="328">
        <v>45509</v>
      </c>
      <c r="D134" s="328">
        <v>45517</v>
      </c>
      <c r="E134" s="329">
        <v>45519</v>
      </c>
      <c r="F134" s="392">
        <v>45523</v>
      </c>
      <c r="G134" s="478">
        <f>H133-15</f>
        <v>45702</v>
      </c>
      <c r="H134" s="437"/>
    </row>
    <row r="135" spans="1:8" outlineLevel="1" x14ac:dyDescent="0.25">
      <c r="A135" s="578">
        <v>3</v>
      </c>
      <c r="B135" s="613" t="s">
        <v>243</v>
      </c>
      <c r="C135" s="331">
        <v>45495</v>
      </c>
      <c r="D135" s="291">
        <v>45497</v>
      </c>
      <c r="E135" s="292">
        <v>45505</v>
      </c>
      <c r="F135" s="389">
        <v>45508</v>
      </c>
      <c r="G135" s="466">
        <f t="shared" ref="G135" si="39">G136-14</f>
        <v>45641</v>
      </c>
      <c r="H135" s="406">
        <v>45670</v>
      </c>
    </row>
    <row r="136" spans="1:8" ht="16.5" outlineLevel="1" thickBot="1" x14ac:dyDescent="0.3">
      <c r="A136" s="579"/>
      <c r="B136" s="614"/>
      <c r="C136" s="335">
        <v>45496</v>
      </c>
      <c r="D136" s="295">
        <v>45504</v>
      </c>
      <c r="E136" s="296">
        <v>45507</v>
      </c>
      <c r="F136" s="390">
        <v>45512</v>
      </c>
      <c r="G136" s="467">
        <f>H135-15</f>
        <v>45655</v>
      </c>
      <c r="H136" s="437"/>
    </row>
    <row r="137" spans="1:8" outlineLevel="1" x14ac:dyDescent="0.25">
      <c r="A137" s="578">
        <v>4</v>
      </c>
      <c r="B137" s="583" t="s">
        <v>244</v>
      </c>
      <c r="C137" s="291">
        <v>45527</v>
      </c>
      <c r="D137" s="291">
        <v>45531</v>
      </c>
      <c r="E137" s="292">
        <v>45539</v>
      </c>
      <c r="F137" s="389">
        <v>45541</v>
      </c>
      <c r="G137" s="466">
        <f t="shared" ref="G137" si="40">G138-14</f>
        <v>45641</v>
      </c>
      <c r="H137" s="440">
        <v>45670</v>
      </c>
    </row>
    <row r="138" spans="1:8" ht="16.5" outlineLevel="1" thickBot="1" x14ac:dyDescent="0.3">
      <c r="A138" s="579"/>
      <c r="B138" s="581"/>
      <c r="C138" s="295">
        <v>45530</v>
      </c>
      <c r="D138" s="295">
        <v>45538</v>
      </c>
      <c r="E138" s="296">
        <v>45540</v>
      </c>
      <c r="F138" s="390">
        <v>45544</v>
      </c>
      <c r="G138" s="467">
        <f>H137-15</f>
        <v>45655</v>
      </c>
      <c r="H138" s="437"/>
    </row>
    <row r="139" spans="1:8" ht="16.5" outlineLevel="1" thickBot="1" x14ac:dyDescent="0.3">
      <c r="A139" s="355"/>
      <c r="B139" s="356" t="s">
        <v>825</v>
      </c>
      <c r="C139" s="357"/>
      <c r="D139" s="357"/>
      <c r="E139" s="358"/>
      <c r="F139" s="496"/>
      <c r="G139" s="479"/>
      <c r="H139" s="447"/>
    </row>
    <row r="140" spans="1:8" outlineLevel="1" x14ac:dyDescent="0.25">
      <c r="A140" s="578">
        <v>1</v>
      </c>
      <c r="B140" s="580" t="s">
        <v>154</v>
      </c>
      <c r="C140" s="331">
        <v>45502</v>
      </c>
      <c r="D140" s="291">
        <v>45504</v>
      </c>
      <c r="E140" s="292">
        <v>45512</v>
      </c>
      <c r="F140" s="389">
        <v>45516</v>
      </c>
      <c r="G140" s="466">
        <f t="shared" ref="G140" si="41">G141-14</f>
        <v>45606</v>
      </c>
      <c r="H140" s="406">
        <v>45635</v>
      </c>
    </row>
    <row r="141" spans="1:8" ht="16.5" outlineLevel="1" thickBot="1" x14ac:dyDescent="0.3">
      <c r="A141" s="579"/>
      <c r="B141" s="581"/>
      <c r="C141" s="335">
        <v>45503</v>
      </c>
      <c r="D141" s="295">
        <v>45511</v>
      </c>
      <c r="E141" s="296">
        <v>45513</v>
      </c>
      <c r="F141" s="390">
        <v>45518</v>
      </c>
      <c r="G141" s="467">
        <f t="shared" ref="G141" si="42">H140-15</f>
        <v>45620</v>
      </c>
      <c r="H141" s="437"/>
    </row>
    <row r="142" spans="1:8" ht="31.5" customHeight="1" outlineLevel="1" x14ac:dyDescent="0.25">
      <c r="A142" s="578">
        <v>2</v>
      </c>
      <c r="B142" s="587" t="s">
        <v>156</v>
      </c>
      <c r="C142" s="331">
        <v>45502</v>
      </c>
      <c r="D142" s="291">
        <v>45504</v>
      </c>
      <c r="E142" s="292">
        <v>45512</v>
      </c>
      <c r="F142" s="389">
        <v>45516</v>
      </c>
      <c r="G142" s="466">
        <f t="shared" ref="G142" si="43">G143-14</f>
        <v>45606</v>
      </c>
      <c r="H142" s="406">
        <v>45635</v>
      </c>
    </row>
    <row r="143" spans="1:8" ht="16.5" outlineLevel="1" thickBot="1" x14ac:dyDescent="0.3">
      <c r="A143" s="579"/>
      <c r="B143" s="588"/>
      <c r="C143" s="335">
        <v>45503</v>
      </c>
      <c r="D143" s="295">
        <v>45511</v>
      </c>
      <c r="E143" s="296">
        <v>45513</v>
      </c>
      <c r="F143" s="390">
        <v>45518</v>
      </c>
      <c r="G143" s="467">
        <f t="shared" ref="G143" si="44">H142-15</f>
        <v>45620</v>
      </c>
      <c r="H143" s="437"/>
    </row>
    <row r="144" spans="1:8" outlineLevel="1" x14ac:dyDescent="0.25">
      <c r="A144" s="578">
        <v>3</v>
      </c>
      <c r="B144" s="580" t="s">
        <v>808</v>
      </c>
      <c r="C144" s="331">
        <v>45558</v>
      </c>
      <c r="D144" s="291">
        <v>45560</v>
      </c>
      <c r="E144" s="292">
        <v>45568</v>
      </c>
      <c r="F144" s="389">
        <v>45572</v>
      </c>
      <c r="G144" s="466">
        <f>G145-14</f>
        <v>45476</v>
      </c>
      <c r="H144" s="406">
        <v>45505</v>
      </c>
    </row>
    <row r="145" spans="1:8" ht="16.5" outlineLevel="1" thickBot="1" x14ac:dyDescent="0.3">
      <c r="A145" s="579"/>
      <c r="B145" s="581"/>
      <c r="C145" s="335">
        <v>45559</v>
      </c>
      <c r="D145" s="295">
        <v>45567</v>
      </c>
      <c r="E145" s="296">
        <v>45569</v>
      </c>
      <c r="F145" s="390">
        <v>45575</v>
      </c>
      <c r="G145" s="467">
        <f>H144-15</f>
        <v>45490</v>
      </c>
      <c r="H145" s="437"/>
    </row>
    <row r="146" spans="1:8" outlineLevel="1" x14ac:dyDescent="0.25">
      <c r="A146" s="578">
        <v>4</v>
      </c>
      <c r="B146" s="580" t="s">
        <v>162</v>
      </c>
      <c r="C146" s="331">
        <v>45560</v>
      </c>
      <c r="D146" s="291">
        <v>45562</v>
      </c>
      <c r="E146" s="292">
        <v>45572</v>
      </c>
      <c r="F146" s="389">
        <v>45574</v>
      </c>
      <c r="G146" s="466">
        <f t="shared" ref="G146" si="45">G147-14</f>
        <v>45606</v>
      </c>
      <c r="H146" s="406">
        <v>45635</v>
      </c>
    </row>
    <row r="147" spans="1:8" ht="16.5" outlineLevel="1" thickBot="1" x14ac:dyDescent="0.3">
      <c r="A147" s="579"/>
      <c r="B147" s="581"/>
      <c r="C147" s="335">
        <v>45561</v>
      </c>
      <c r="D147" s="295">
        <v>45569</v>
      </c>
      <c r="E147" s="296">
        <v>45573</v>
      </c>
      <c r="F147" s="390">
        <v>45577</v>
      </c>
      <c r="G147" s="467">
        <f t="shared" ref="G147" si="46">H146-15</f>
        <v>45620</v>
      </c>
      <c r="H147" s="437"/>
    </row>
    <row r="148" spans="1:8" outlineLevel="1" x14ac:dyDescent="0.25">
      <c r="A148" s="578">
        <v>5</v>
      </c>
      <c r="B148" s="580" t="s">
        <v>809</v>
      </c>
      <c r="C148" s="331">
        <v>45565</v>
      </c>
      <c r="D148" s="291">
        <v>45567</v>
      </c>
      <c r="E148" s="292">
        <v>45575</v>
      </c>
      <c r="F148" s="389">
        <v>45579</v>
      </c>
      <c r="G148" s="466">
        <f t="shared" ref="G148" si="47">G149-14</f>
        <v>45606</v>
      </c>
      <c r="H148" s="406">
        <v>45635</v>
      </c>
    </row>
    <row r="149" spans="1:8" ht="16.5" outlineLevel="1" thickBot="1" x14ac:dyDescent="0.3">
      <c r="A149" s="582"/>
      <c r="B149" s="583"/>
      <c r="C149" s="335">
        <v>45566</v>
      </c>
      <c r="D149" s="295">
        <v>45574</v>
      </c>
      <c r="E149" s="296">
        <v>45576</v>
      </c>
      <c r="F149" s="390">
        <v>45581</v>
      </c>
      <c r="G149" s="467">
        <f t="shared" ref="G149" si="48">H148-15</f>
        <v>45620</v>
      </c>
      <c r="H149" s="437"/>
    </row>
    <row r="150" spans="1:8" outlineLevel="1" x14ac:dyDescent="0.25">
      <c r="A150" s="578">
        <v>6</v>
      </c>
      <c r="B150" s="580" t="s">
        <v>202</v>
      </c>
      <c r="C150" s="331">
        <v>45558</v>
      </c>
      <c r="D150" s="291">
        <v>45560</v>
      </c>
      <c r="E150" s="292">
        <v>45568</v>
      </c>
      <c r="F150" s="389">
        <v>45570</v>
      </c>
      <c r="G150" s="466">
        <f t="shared" ref="G150" si="49">G151-14</f>
        <v>45767</v>
      </c>
      <c r="H150" s="406">
        <v>45796</v>
      </c>
    </row>
    <row r="151" spans="1:8" ht="16.5" outlineLevel="1" thickBot="1" x14ac:dyDescent="0.3">
      <c r="A151" s="579"/>
      <c r="B151" s="581"/>
      <c r="C151" s="295">
        <v>45559</v>
      </c>
      <c r="D151" s="295">
        <v>45567</v>
      </c>
      <c r="E151" s="296">
        <v>45569</v>
      </c>
      <c r="F151" s="390">
        <v>45573</v>
      </c>
      <c r="G151" s="467">
        <f t="shared" ref="G151" si="50">H150-15</f>
        <v>45781</v>
      </c>
      <c r="H151" s="437"/>
    </row>
    <row r="152" spans="1:8" ht="16.5" thickBot="1" x14ac:dyDescent="0.3">
      <c r="A152" s="352"/>
      <c r="B152" s="353" t="s">
        <v>823</v>
      </c>
      <c r="C152" s="353"/>
      <c r="D152" s="353"/>
      <c r="E152" s="353"/>
      <c r="F152" s="492"/>
      <c r="G152" s="353"/>
      <c r="H152" s="436"/>
    </row>
    <row r="153" spans="1:8" outlineLevel="1" x14ac:dyDescent="0.25">
      <c r="A153" s="315"/>
      <c r="B153" s="503" t="s">
        <v>275</v>
      </c>
      <c r="C153" s="316"/>
      <c r="D153" s="316"/>
      <c r="E153" s="454"/>
      <c r="F153" s="384"/>
      <c r="G153" s="461"/>
      <c r="H153" s="316"/>
    </row>
    <row r="154" spans="1:8" ht="16.5" outlineLevel="1" thickBot="1" x14ac:dyDescent="0.3">
      <c r="A154" s="278"/>
      <c r="B154" s="234" t="s">
        <v>541</v>
      </c>
      <c r="C154" s="232"/>
      <c r="D154" s="383"/>
      <c r="E154" s="236"/>
      <c r="F154" s="385"/>
      <c r="G154" s="462"/>
      <c r="H154" s="448"/>
    </row>
    <row r="155" spans="1:8" outlineLevel="1" x14ac:dyDescent="0.25">
      <c r="A155" s="578">
        <v>1</v>
      </c>
      <c r="B155" s="589" t="s">
        <v>100</v>
      </c>
      <c r="C155" s="308"/>
      <c r="D155" s="397"/>
      <c r="E155" s="310"/>
      <c r="F155" s="434" t="s">
        <v>813</v>
      </c>
      <c r="G155" s="463" t="s">
        <v>813</v>
      </c>
      <c r="H155" s="406">
        <v>45215</v>
      </c>
    </row>
    <row r="156" spans="1:8" ht="16.5" outlineLevel="1" thickBot="1" x14ac:dyDescent="0.3">
      <c r="A156" s="579"/>
      <c r="B156" s="590"/>
      <c r="C156" s="312"/>
      <c r="D156" s="398"/>
      <c r="E156" s="314"/>
      <c r="F156" s="435" t="s">
        <v>814</v>
      </c>
      <c r="G156" s="370" t="s">
        <v>814</v>
      </c>
      <c r="H156" s="437"/>
    </row>
    <row r="157" spans="1:8" outlineLevel="1" x14ac:dyDescent="0.25">
      <c r="A157" s="578">
        <v>2</v>
      </c>
      <c r="B157" s="587" t="s">
        <v>103</v>
      </c>
      <c r="C157" s="308"/>
      <c r="D157" s="397"/>
      <c r="E157" s="310"/>
      <c r="F157" s="434" t="s">
        <v>813</v>
      </c>
      <c r="G157" s="463" t="s">
        <v>813</v>
      </c>
      <c r="H157" s="406">
        <v>45229</v>
      </c>
    </row>
    <row r="158" spans="1:8" ht="16.5" outlineLevel="1" thickBot="1" x14ac:dyDescent="0.3">
      <c r="A158" s="579"/>
      <c r="B158" s="588"/>
      <c r="C158" s="312"/>
      <c r="D158" s="398"/>
      <c r="E158" s="314"/>
      <c r="F158" s="435" t="s">
        <v>814</v>
      </c>
      <c r="G158" s="370" t="s">
        <v>814</v>
      </c>
      <c r="H158" s="437"/>
    </row>
    <row r="159" spans="1:8" outlineLevel="1" x14ac:dyDescent="0.25">
      <c r="A159" s="578">
        <v>3</v>
      </c>
      <c r="B159" s="587" t="s">
        <v>105</v>
      </c>
      <c r="C159" s="308"/>
      <c r="D159" s="397"/>
      <c r="E159" s="310"/>
      <c r="F159" s="434" t="s">
        <v>813</v>
      </c>
      <c r="G159" s="463" t="s">
        <v>813</v>
      </c>
      <c r="H159" s="406">
        <v>45243</v>
      </c>
    </row>
    <row r="160" spans="1:8" ht="16.5" outlineLevel="1" thickBot="1" x14ac:dyDescent="0.3">
      <c r="A160" s="579"/>
      <c r="B160" s="588"/>
      <c r="C160" s="312"/>
      <c r="D160" s="398"/>
      <c r="E160" s="314"/>
      <c r="F160" s="435" t="s">
        <v>814</v>
      </c>
      <c r="G160" s="370" t="s">
        <v>814</v>
      </c>
      <c r="H160" s="437"/>
    </row>
    <row r="161" spans="1:14" ht="15.75" customHeight="1" outlineLevel="1" x14ac:dyDescent="0.25">
      <c r="A161" s="578">
        <v>4</v>
      </c>
      <c r="B161" s="587" t="s">
        <v>831</v>
      </c>
      <c r="C161" s="308"/>
      <c r="D161" s="397"/>
      <c r="E161" s="310"/>
      <c r="F161" s="434" t="s">
        <v>813</v>
      </c>
      <c r="G161" s="463" t="s">
        <v>813</v>
      </c>
      <c r="H161" s="406">
        <v>45299</v>
      </c>
    </row>
    <row r="162" spans="1:14" ht="16.5" outlineLevel="1" thickBot="1" x14ac:dyDescent="0.3">
      <c r="A162" s="579"/>
      <c r="B162" s="588"/>
      <c r="C162" s="312"/>
      <c r="D162" s="398"/>
      <c r="E162" s="314"/>
      <c r="F162" s="435" t="s">
        <v>814</v>
      </c>
      <c r="G162" s="370" t="s">
        <v>814</v>
      </c>
      <c r="H162" s="437"/>
    </row>
    <row r="163" spans="1:14" ht="63" outlineLevel="1" x14ac:dyDescent="0.25">
      <c r="A163" s="154">
        <v>5</v>
      </c>
      <c r="B163" s="307" t="s">
        <v>816</v>
      </c>
      <c r="C163" s="402"/>
      <c r="D163" s="414"/>
      <c r="E163" s="400"/>
      <c r="F163" s="386" t="s">
        <v>813</v>
      </c>
      <c r="G163" s="464" t="s">
        <v>813</v>
      </c>
      <c r="H163" s="406">
        <v>45334</v>
      </c>
    </row>
    <row r="164" spans="1:14" ht="44.25" customHeight="1" outlineLevel="1" thickBot="1" x14ac:dyDescent="0.3">
      <c r="A164" s="159">
        <v>6</v>
      </c>
      <c r="B164" s="311" t="s">
        <v>784</v>
      </c>
      <c r="C164" s="401"/>
      <c r="D164" s="415"/>
      <c r="E164" s="456"/>
      <c r="F164" s="387" t="s">
        <v>814</v>
      </c>
      <c r="G164" s="465" t="s">
        <v>814</v>
      </c>
      <c r="H164" s="437">
        <v>45383</v>
      </c>
    </row>
    <row r="165" spans="1:14" ht="54" customHeight="1" outlineLevel="1" x14ac:dyDescent="0.25">
      <c r="A165" s="154">
        <v>7</v>
      </c>
      <c r="B165" s="299" t="s">
        <v>811</v>
      </c>
      <c r="C165" s="406"/>
      <c r="D165" s="406"/>
      <c r="E165" s="407"/>
      <c r="F165" s="386" t="s">
        <v>813</v>
      </c>
      <c r="G165" s="464" t="s">
        <v>813</v>
      </c>
      <c r="H165" s="406">
        <v>45446</v>
      </c>
      <c r="K165" s="287"/>
      <c r="L165" s="287"/>
      <c r="M165" s="287"/>
      <c r="N165" s="287"/>
    </row>
    <row r="166" spans="1:14" ht="50.25" customHeight="1" outlineLevel="1" thickBot="1" x14ac:dyDescent="0.3">
      <c r="A166" s="159">
        <v>8</v>
      </c>
      <c r="B166" s="303" t="s">
        <v>832</v>
      </c>
      <c r="C166" s="408"/>
      <c r="D166" s="408"/>
      <c r="E166" s="409"/>
      <c r="F166" s="387" t="s">
        <v>814</v>
      </c>
      <c r="G166" s="465" t="s">
        <v>814</v>
      </c>
      <c r="H166" s="437"/>
      <c r="K166" s="287"/>
      <c r="L166" s="287"/>
      <c r="M166" s="287"/>
      <c r="N166" s="287"/>
    </row>
    <row r="167" spans="1:14" outlineLevel="1" x14ac:dyDescent="0.25">
      <c r="A167" s="578">
        <v>9</v>
      </c>
      <c r="B167" s="584" t="s">
        <v>135</v>
      </c>
      <c r="C167" s="331" t="s">
        <v>835</v>
      </c>
      <c r="D167" s="331" t="s">
        <v>839</v>
      </c>
      <c r="E167" s="332">
        <v>45593</v>
      </c>
      <c r="F167" s="389">
        <v>45595</v>
      </c>
      <c r="G167" s="466">
        <f t="shared" ref="G167" si="51">G168-14</f>
        <v>45598</v>
      </c>
      <c r="H167" s="406">
        <v>45627</v>
      </c>
      <c r="K167" s="287"/>
      <c r="L167" s="287"/>
      <c r="M167" s="287"/>
      <c r="N167" s="287"/>
    </row>
    <row r="168" spans="1:14" ht="16.5" outlineLevel="1" thickBot="1" x14ac:dyDescent="0.3">
      <c r="A168" s="579"/>
      <c r="B168" s="585"/>
      <c r="C168" s="335"/>
      <c r="D168" s="335"/>
      <c r="E168" s="336">
        <v>45594</v>
      </c>
      <c r="F168" s="390">
        <v>45597</v>
      </c>
      <c r="G168" s="467">
        <f t="shared" ref="G168" si="52">H167-15</f>
        <v>45612</v>
      </c>
      <c r="H168" s="437"/>
      <c r="K168" s="287"/>
      <c r="L168" s="287"/>
      <c r="M168" s="287"/>
      <c r="N168" s="287"/>
    </row>
    <row r="169" spans="1:14" outlineLevel="1" x14ac:dyDescent="0.25">
      <c r="A169" s="578">
        <v>10</v>
      </c>
      <c r="B169" s="584" t="s">
        <v>137</v>
      </c>
      <c r="C169" s="331">
        <v>45495</v>
      </c>
      <c r="D169" s="331">
        <v>45497</v>
      </c>
      <c r="E169" s="332">
        <v>45505</v>
      </c>
      <c r="F169" s="389">
        <v>45509</v>
      </c>
      <c r="G169" s="466">
        <f>G170-14</f>
        <v>45688</v>
      </c>
      <c r="H169" s="406">
        <v>45717</v>
      </c>
      <c r="K169" s="287"/>
      <c r="L169" s="287"/>
      <c r="M169" s="287"/>
      <c r="N169" s="287"/>
    </row>
    <row r="170" spans="1:14" ht="16.5" outlineLevel="1" thickBot="1" x14ac:dyDescent="0.3">
      <c r="A170" s="579"/>
      <c r="B170" s="585"/>
      <c r="C170" s="335">
        <v>45496</v>
      </c>
      <c r="D170" s="335">
        <v>45504</v>
      </c>
      <c r="E170" s="336">
        <v>45506</v>
      </c>
      <c r="F170" s="390">
        <v>45512</v>
      </c>
      <c r="G170" s="467">
        <f>H169-15</f>
        <v>45702</v>
      </c>
      <c r="H170" s="437"/>
      <c r="K170" s="287"/>
      <c r="L170" s="287"/>
      <c r="M170" s="287"/>
      <c r="N170" s="287"/>
    </row>
    <row r="171" spans="1:14" outlineLevel="1" x14ac:dyDescent="0.25">
      <c r="A171" s="582">
        <v>11</v>
      </c>
      <c r="B171" s="586" t="s">
        <v>188</v>
      </c>
      <c r="C171" s="331">
        <v>45495</v>
      </c>
      <c r="D171" s="331">
        <v>45497</v>
      </c>
      <c r="E171" s="332">
        <v>45505</v>
      </c>
      <c r="F171" s="389">
        <v>45509</v>
      </c>
      <c r="G171" s="466">
        <f>G172-14</f>
        <v>45688</v>
      </c>
      <c r="H171" s="440">
        <v>45717</v>
      </c>
    </row>
    <row r="172" spans="1:14" ht="16.5" outlineLevel="1" thickBot="1" x14ac:dyDescent="0.3">
      <c r="A172" s="582"/>
      <c r="B172" s="586"/>
      <c r="C172" s="335">
        <v>45496</v>
      </c>
      <c r="D172" s="335">
        <v>45504</v>
      </c>
      <c r="E172" s="336">
        <v>45506</v>
      </c>
      <c r="F172" s="390">
        <v>45512</v>
      </c>
      <c r="G172" s="467">
        <f>H171-15</f>
        <v>45702</v>
      </c>
      <c r="H172" s="440"/>
    </row>
    <row r="173" spans="1:14" outlineLevel="1" x14ac:dyDescent="0.25">
      <c r="A173" s="578">
        <v>12</v>
      </c>
      <c r="B173" s="584" t="s">
        <v>141</v>
      </c>
      <c r="C173" s="331">
        <v>45495</v>
      </c>
      <c r="D173" s="331">
        <v>45497</v>
      </c>
      <c r="E173" s="332">
        <v>45505</v>
      </c>
      <c r="F173" s="389">
        <v>45509</v>
      </c>
      <c r="G173" s="466">
        <f>G174-13</f>
        <v>45873</v>
      </c>
      <c r="H173" s="406">
        <v>45901</v>
      </c>
    </row>
    <row r="174" spans="1:14" ht="16.5" outlineLevel="1" thickBot="1" x14ac:dyDescent="0.3">
      <c r="A174" s="579"/>
      <c r="B174" s="585"/>
      <c r="C174" s="335">
        <v>45496</v>
      </c>
      <c r="D174" s="335">
        <v>45504</v>
      </c>
      <c r="E174" s="336">
        <v>45506</v>
      </c>
      <c r="F174" s="390">
        <v>45512</v>
      </c>
      <c r="G174" s="467">
        <f t="shared" ref="G174" si="53">H173-15</f>
        <v>45886</v>
      </c>
      <c r="H174" s="437"/>
    </row>
    <row r="175" spans="1:14" outlineLevel="1" x14ac:dyDescent="0.25">
      <c r="A175" s="578">
        <v>13</v>
      </c>
      <c r="B175" s="584" t="s">
        <v>143</v>
      </c>
      <c r="C175" s="331">
        <v>45495</v>
      </c>
      <c r="D175" s="331">
        <v>45497</v>
      </c>
      <c r="E175" s="332">
        <v>45505</v>
      </c>
      <c r="F175" s="389">
        <v>45509</v>
      </c>
      <c r="G175" s="466">
        <f>G176-14</f>
        <v>45688</v>
      </c>
      <c r="H175" s="440">
        <v>45717</v>
      </c>
    </row>
    <row r="176" spans="1:14" ht="16.5" outlineLevel="1" thickBot="1" x14ac:dyDescent="0.3">
      <c r="A176" s="579"/>
      <c r="B176" s="585"/>
      <c r="C176" s="335">
        <v>45496</v>
      </c>
      <c r="D176" s="335">
        <v>45504</v>
      </c>
      <c r="E176" s="336">
        <v>45506</v>
      </c>
      <c r="F176" s="390">
        <v>45512</v>
      </c>
      <c r="G176" s="467">
        <f>H175-15</f>
        <v>45702</v>
      </c>
      <c r="H176" s="440"/>
    </row>
    <row r="177" spans="1:8" outlineLevel="1" x14ac:dyDescent="0.25">
      <c r="A177" s="578">
        <v>14</v>
      </c>
      <c r="B177" s="584" t="s">
        <v>145</v>
      </c>
      <c r="C177" s="331">
        <v>45499</v>
      </c>
      <c r="D177" s="331">
        <v>45503</v>
      </c>
      <c r="E177" s="332">
        <v>45511</v>
      </c>
      <c r="F177" s="389">
        <v>45513</v>
      </c>
      <c r="G177" s="466">
        <f t="shared" ref="G177" si="54">G178-14</f>
        <v>45537</v>
      </c>
      <c r="H177" s="406">
        <v>45566</v>
      </c>
    </row>
    <row r="178" spans="1:8" ht="16.5" outlineLevel="1" thickBot="1" x14ac:dyDescent="0.3">
      <c r="A178" s="579"/>
      <c r="B178" s="585"/>
      <c r="C178" s="335">
        <v>45502</v>
      </c>
      <c r="D178" s="335">
        <v>45510</v>
      </c>
      <c r="E178" s="336">
        <v>45512</v>
      </c>
      <c r="F178" s="390">
        <v>45517</v>
      </c>
      <c r="G178" s="467">
        <f t="shared" ref="G178" si="55">H177-15</f>
        <v>45551</v>
      </c>
      <c r="H178" s="437"/>
    </row>
    <row r="179" spans="1:8" outlineLevel="1" x14ac:dyDescent="0.25">
      <c r="A179" s="582">
        <v>15</v>
      </c>
      <c r="B179" s="586" t="s">
        <v>149</v>
      </c>
      <c r="C179" s="331">
        <v>45701</v>
      </c>
      <c r="D179" s="331">
        <v>45705</v>
      </c>
      <c r="E179" s="332">
        <v>45712</v>
      </c>
      <c r="F179" s="389">
        <v>45714</v>
      </c>
      <c r="G179" s="466">
        <f>G180-14</f>
        <v>45719</v>
      </c>
      <c r="H179" s="440">
        <v>45748</v>
      </c>
    </row>
    <row r="180" spans="1:8" ht="16.5" outlineLevel="1" thickBot="1" x14ac:dyDescent="0.3">
      <c r="A180" s="582"/>
      <c r="B180" s="586"/>
      <c r="C180" s="335">
        <v>45702</v>
      </c>
      <c r="D180" s="335">
        <v>45711</v>
      </c>
      <c r="E180" s="336">
        <v>45713</v>
      </c>
      <c r="F180" s="390">
        <v>45716</v>
      </c>
      <c r="G180" s="467">
        <f>H179-15</f>
        <v>45733</v>
      </c>
      <c r="H180" s="440"/>
    </row>
    <row r="181" spans="1:8" outlineLevel="1" x14ac:dyDescent="0.25">
      <c r="A181" s="578">
        <v>16</v>
      </c>
      <c r="B181" s="584" t="s">
        <v>151</v>
      </c>
      <c r="C181" s="331">
        <v>45525</v>
      </c>
      <c r="D181" s="331">
        <v>45527</v>
      </c>
      <c r="E181" s="332">
        <v>45537</v>
      </c>
      <c r="F181" s="389">
        <v>45539</v>
      </c>
      <c r="G181" s="466">
        <f t="shared" ref="G181" si="56">G182-14</f>
        <v>45902</v>
      </c>
      <c r="H181" s="406">
        <v>45931</v>
      </c>
    </row>
    <row r="182" spans="1:8" ht="16.5" outlineLevel="1" thickBot="1" x14ac:dyDescent="0.3">
      <c r="A182" s="579"/>
      <c r="B182" s="585"/>
      <c r="C182" s="335">
        <v>45526</v>
      </c>
      <c r="D182" s="335">
        <v>45534</v>
      </c>
      <c r="E182" s="336">
        <v>45538</v>
      </c>
      <c r="F182" s="390">
        <v>45541</v>
      </c>
      <c r="G182" s="467">
        <f t="shared" ref="G182" si="57">H181-15</f>
        <v>45916</v>
      </c>
      <c r="H182" s="437"/>
    </row>
    <row r="183" spans="1:8" outlineLevel="1" x14ac:dyDescent="0.25">
      <c r="A183" s="578">
        <v>17</v>
      </c>
      <c r="B183" s="580" t="s">
        <v>175</v>
      </c>
      <c r="C183" s="331" t="s">
        <v>835</v>
      </c>
      <c r="D183" s="331" t="s">
        <v>839</v>
      </c>
      <c r="E183" s="332">
        <v>45481</v>
      </c>
      <c r="F183" s="389">
        <v>45483</v>
      </c>
      <c r="G183" s="466">
        <f>G184-13</f>
        <v>45488</v>
      </c>
      <c r="H183" s="441">
        <v>45516</v>
      </c>
    </row>
    <row r="184" spans="1:8" ht="16.5" outlineLevel="1" thickBot="1" x14ac:dyDescent="0.3">
      <c r="A184" s="579"/>
      <c r="B184" s="581"/>
      <c r="C184" s="335"/>
      <c r="D184" s="335"/>
      <c r="E184" s="336">
        <v>45482</v>
      </c>
      <c r="F184" s="390">
        <v>45485</v>
      </c>
      <c r="G184" s="467">
        <f>H183-15</f>
        <v>45501</v>
      </c>
      <c r="H184" s="446"/>
    </row>
    <row r="185" spans="1:8" ht="16.5" outlineLevel="1" thickBot="1" x14ac:dyDescent="0.3">
      <c r="A185" s="395"/>
      <c r="B185" s="323" t="s">
        <v>540</v>
      </c>
      <c r="C185" s="324"/>
      <c r="D185" s="324"/>
      <c r="E185" s="289"/>
      <c r="F185" s="391"/>
      <c r="G185" s="470"/>
      <c r="H185" s="425"/>
    </row>
    <row r="186" spans="1:8" outlineLevel="1" x14ac:dyDescent="0.25">
      <c r="A186" s="593">
        <v>1</v>
      </c>
      <c r="B186" s="613" t="s">
        <v>216</v>
      </c>
      <c r="C186" s="402"/>
      <c r="D186" s="414"/>
      <c r="E186" s="400"/>
      <c r="F186" s="485" t="s">
        <v>813</v>
      </c>
      <c r="G186" s="463" t="s">
        <v>813</v>
      </c>
      <c r="H186" s="406">
        <v>45432</v>
      </c>
    </row>
    <row r="187" spans="1:8" ht="16.5" outlineLevel="1" thickBot="1" x14ac:dyDescent="0.3">
      <c r="A187" s="594"/>
      <c r="B187" s="614"/>
      <c r="C187" s="401"/>
      <c r="D187" s="415"/>
      <c r="E187" s="456"/>
      <c r="F187" s="486" t="s">
        <v>814</v>
      </c>
      <c r="G187" s="370" t="s">
        <v>814</v>
      </c>
      <c r="H187" s="437"/>
    </row>
    <row r="188" spans="1:8" ht="31.5" customHeight="1" outlineLevel="1" x14ac:dyDescent="0.25">
      <c r="A188" s="593">
        <v>2</v>
      </c>
      <c r="B188" s="616" t="s">
        <v>226</v>
      </c>
      <c r="C188" s="402"/>
      <c r="D188" s="414"/>
      <c r="E188" s="400"/>
      <c r="F188" s="485" t="s">
        <v>813</v>
      </c>
      <c r="G188" s="463" t="s">
        <v>813</v>
      </c>
      <c r="H188" s="406">
        <v>45383</v>
      </c>
    </row>
    <row r="189" spans="1:8" ht="16.5" outlineLevel="1" thickBot="1" x14ac:dyDescent="0.3">
      <c r="A189" s="594"/>
      <c r="B189" s="617"/>
      <c r="C189" s="401"/>
      <c r="D189" s="415"/>
      <c r="E189" s="456"/>
      <c r="F189" s="486" t="s">
        <v>814</v>
      </c>
      <c r="G189" s="370" t="s">
        <v>814</v>
      </c>
      <c r="H189" s="437"/>
    </row>
    <row r="190" spans="1:8" outlineLevel="1" x14ac:dyDescent="0.25">
      <c r="A190" s="591">
        <v>3</v>
      </c>
      <c r="B190" s="615" t="s">
        <v>836</v>
      </c>
      <c r="C190" s="331">
        <v>45488</v>
      </c>
      <c r="D190" s="331">
        <v>45490</v>
      </c>
      <c r="E190" s="332">
        <v>45498</v>
      </c>
      <c r="F190" s="393">
        <v>45502</v>
      </c>
      <c r="G190" s="466">
        <f t="shared" ref="G190" si="58">G191-14</f>
        <v>45384</v>
      </c>
      <c r="H190" s="406">
        <v>45413</v>
      </c>
    </row>
    <row r="191" spans="1:8" ht="16.5" outlineLevel="1" thickBot="1" x14ac:dyDescent="0.3">
      <c r="A191" s="591"/>
      <c r="B191" s="615"/>
      <c r="C191" s="335">
        <v>45489</v>
      </c>
      <c r="D191" s="335">
        <v>45497</v>
      </c>
      <c r="E191" s="336">
        <v>45499</v>
      </c>
      <c r="F191" s="394">
        <v>45504</v>
      </c>
      <c r="G191" s="467">
        <f t="shared" ref="G191" si="59">H190-15</f>
        <v>45398</v>
      </c>
      <c r="H191" s="437"/>
    </row>
    <row r="192" spans="1:8" outlineLevel="1" x14ac:dyDescent="0.25">
      <c r="A192" s="593">
        <v>4</v>
      </c>
      <c r="B192" s="613" t="s">
        <v>838</v>
      </c>
      <c r="C192" s="331">
        <v>45510</v>
      </c>
      <c r="D192" s="331">
        <v>45512</v>
      </c>
      <c r="E192" s="332">
        <v>45520</v>
      </c>
      <c r="F192" s="393">
        <v>45525</v>
      </c>
      <c r="G192" s="466">
        <f t="shared" ref="G192" si="60">G193-14</f>
        <v>45704</v>
      </c>
      <c r="H192" s="406">
        <v>45733</v>
      </c>
    </row>
    <row r="193" spans="1:9" ht="16.5" outlineLevel="1" thickBot="1" x14ac:dyDescent="0.3">
      <c r="A193" s="594"/>
      <c r="B193" s="614"/>
      <c r="C193" s="335">
        <v>45511</v>
      </c>
      <c r="D193" s="335">
        <v>45519</v>
      </c>
      <c r="E193" s="336">
        <v>45524</v>
      </c>
      <c r="F193" s="394">
        <v>45527</v>
      </c>
      <c r="G193" s="467">
        <f t="shared" ref="G193" si="61">H192-15</f>
        <v>45718</v>
      </c>
      <c r="H193" s="437"/>
    </row>
    <row r="194" spans="1:9" outlineLevel="1" x14ac:dyDescent="0.25">
      <c r="A194" s="591">
        <v>5</v>
      </c>
      <c r="B194" s="615" t="s">
        <v>243</v>
      </c>
      <c r="C194" s="331">
        <v>45488</v>
      </c>
      <c r="D194" s="331">
        <v>45490</v>
      </c>
      <c r="E194" s="332">
        <v>45498</v>
      </c>
      <c r="F194" s="393">
        <v>45502</v>
      </c>
      <c r="G194" s="466">
        <f>G195-17</f>
        <v>45776</v>
      </c>
      <c r="H194" s="406">
        <v>45810</v>
      </c>
    </row>
    <row r="195" spans="1:9" ht="16.5" outlineLevel="1" thickBot="1" x14ac:dyDescent="0.3">
      <c r="A195" s="591"/>
      <c r="B195" s="615"/>
      <c r="C195" s="335">
        <v>45489</v>
      </c>
      <c r="D195" s="335">
        <v>45497</v>
      </c>
      <c r="E195" s="336">
        <v>45499</v>
      </c>
      <c r="F195" s="394">
        <v>45504</v>
      </c>
      <c r="G195" s="467">
        <f>H194-17</f>
        <v>45793</v>
      </c>
      <c r="H195" s="449"/>
    </row>
    <row r="196" spans="1:9" outlineLevel="1" x14ac:dyDescent="0.25">
      <c r="A196" s="593">
        <v>6</v>
      </c>
      <c r="B196" s="613" t="s">
        <v>247</v>
      </c>
      <c r="C196" s="331">
        <v>45547</v>
      </c>
      <c r="D196" s="331">
        <v>45551</v>
      </c>
      <c r="E196" s="332">
        <v>45559</v>
      </c>
      <c r="F196" s="393">
        <v>45561</v>
      </c>
      <c r="G196" s="466">
        <f>G197-14-8</f>
        <v>45652</v>
      </c>
      <c r="H196" s="406">
        <v>45689</v>
      </c>
    </row>
    <row r="197" spans="1:9" ht="16.5" outlineLevel="1" thickBot="1" x14ac:dyDescent="0.3">
      <c r="A197" s="594"/>
      <c r="B197" s="614"/>
      <c r="C197" s="335">
        <v>45548</v>
      </c>
      <c r="D197" s="335">
        <v>45558</v>
      </c>
      <c r="E197" s="336">
        <v>45560</v>
      </c>
      <c r="F197" s="394">
        <v>45565</v>
      </c>
      <c r="G197" s="467">
        <f t="shared" ref="G197" si="62">H196-15</f>
        <v>45674</v>
      </c>
      <c r="H197" s="437"/>
    </row>
    <row r="198" spans="1:9" outlineLevel="1" x14ac:dyDescent="0.25">
      <c r="A198" s="591">
        <v>7</v>
      </c>
      <c r="B198" s="615" t="s">
        <v>244</v>
      </c>
      <c r="C198" s="331">
        <v>45531</v>
      </c>
      <c r="D198" s="331">
        <v>45533</v>
      </c>
      <c r="E198" s="332">
        <v>45540</v>
      </c>
      <c r="F198" s="393">
        <v>45544</v>
      </c>
      <c r="G198" s="466">
        <f t="shared" ref="G198" si="63">G199-14</f>
        <v>45749</v>
      </c>
      <c r="H198" s="406">
        <v>45778</v>
      </c>
    </row>
    <row r="199" spans="1:9" ht="16.5" outlineLevel="1" thickBot="1" x14ac:dyDescent="0.3">
      <c r="A199" s="594"/>
      <c r="B199" s="614"/>
      <c r="C199" s="335">
        <v>45532</v>
      </c>
      <c r="D199" s="335">
        <v>45539</v>
      </c>
      <c r="E199" s="336">
        <v>45541</v>
      </c>
      <c r="F199" s="394">
        <v>45546</v>
      </c>
      <c r="G199" s="467">
        <f t="shared" ref="G199" si="64">H198-15</f>
        <v>45763</v>
      </c>
      <c r="H199" s="437"/>
    </row>
    <row r="200" spans="1:9" ht="16.5" outlineLevel="1" thickBot="1" x14ac:dyDescent="0.3">
      <c r="A200" s="355"/>
      <c r="B200" s="356" t="s">
        <v>825</v>
      </c>
      <c r="C200" s="357"/>
      <c r="D200" s="357"/>
      <c r="E200" s="358"/>
      <c r="F200" s="496"/>
      <c r="G200" s="479"/>
      <c r="H200" s="447"/>
    </row>
    <row r="201" spans="1:9" outlineLevel="1" x14ac:dyDescent="0.25">
      <c r="A201" s="593">
        <v>1</v>
      </c>
      <c r="B201" s="613" t="s">
        <v>154</v>
      </c>
      <c r="C201" s="331">
        <v>45502</v>
      </c>
      <c r="D201" s="331">
        <v>45504</v>
      </c>
      <c r="E201" s="332">
        <v>45512</v>
      </c>
      <c r="F201" s="393">
        <v>45516</v>
      </c>
      <c r="G201" s="466">
        <f>G202-14-8</f>
        <v>45652</v>
      </c>
      <c r="H201" s="406">
        <v>45689</v>
      </c>
      <c r="I201" s="359"/>
    </row>
    <row r="202" spans="1:9" ht="16.5" outlineLevel="1" thickBot="1" x14ac:dyDescent="0.3">
      <c r="A202" s="594"/>
      <c r="B202" s="614"/>
      <c r="C202" s="335">
        <v>45503</v>
      </c>
      <c r="D202" s="335">
        <v>45511</v>
      </c>
      <c r="E202" s="336">
        <v>45513</v>
      </c>
      <c r="F202" s="394">
        <v>45518</v>
      </c>
      <c r="G202" s="467">
        <f t="shared" ref="G202" si="65">H201-15</f>
        <v>45674</v>
      </c>
      <c r="H202" s="437"/>
      <c r="I202" s="359"/>
    </row>
    <row r="203" spans="1:9" ht="31.5" customHeight="1" outlineLevel="1" x14ac:dyDescent="0.25">
      <c r="A203" s="593">
        <v>2</v>
      </c>
      <c r="B203" s="616" t="s">
        <v>156</v>
      </c>
      <c r="C203" s="331">
        <v>45502</v>
      </c>
      <c r="D203" s="331">
        <v>45504</v>
      </c>
      <c r="E203" s="332">
        <v>45512</v>
      </c>
      <c r="F203" s="393">
        <v>45516</v>
      </c>
      <c r="G203" s="466">
        <f t="shared" ref="G203" si="66">G204-14</f>
        <v>45641</v>
      </c>
      <c r="H203" s="406">
        <v>45670</v>
      </c>
    </row>
    <row r="204" spans="1:9" ht="16.5" outlineLevel="1" thickBot="1" x14ac:dyDescent="0.3">
      <c r="A204" s="594"/>
      <c r="B204" s="617"/>
      <c r="C204" s="335">
        <v>45503</v>
      </c>
      <c r="D204" s="335">
        <v>45511</v>
      </c>
      <c r="E204" s="336">
        <v>45513</v>
      </c>
      <c r="F204" s="394">
        <v>45518</v>
      </c>
      <c r="G204" s="467">
        <f>H203-15</f>
        <v>45655</v>
      </c>
      <c r="H204" s="437"/>
    </row>
    <row r="205" spans="1:9" outlineLevel="1" x14ac:dyDescent="0.25">
      <c r="A205" s="593">
        <v>3</v>
      </c>
      <c r="B205" s="613" t="s">
        <v>808</v>
      </c>
      <c r="C205" s="331">
        <v>45558</v>
      </c>
      <c r="D205" s="331">
        <v>45560</v>
      </c>
      <c r="E205" s="332">
        <v>45568</v>
      </c>
      <c r="F205" s="393">
        <v>45572</v>
      </c>
      <c r="G205" s="466">
        <f t="shared" ref="G205" si="67">G206-14</f>
        <v>45598</v>
      </c>
      <c r="H205" s="406">
        <v>45627</v>
      </c>
    </row>
    <row r="206" spans="1:9" ht="16.5" outlineLevel="1" thickBot="1" x14ac:dyDescent="0.3">
      <c r="A206" s="594"/>
      <c r="B206" s="614"/>
      <c r="C206" s="335">
        <v>45559</v>
      </c>
      <c r="D206" s="335">
        <v>45567</v>
      </c>
      <c r="E206" s="336">
        <v>45569</v>
      </c>
      <c r="F206" s="394">
        <v>45575</v>
      </c>
      <c r="G206" s="467">
        <f t="shared" ref="G206" si="68">H205-15</f>
        <v>45612</v>
      </c>
      <c r="H206" s="437"/>
    </row>
    <row r="207" spans="1:9" outlineLevel="1" x14ac:dyDescent="0.25">
      <c r="A207" s="593">
        <v>4</v>
      </c>
      <c r="B207" s="613" t="s">
        <v>162</v>
      </c>
      <c r="C207" s="331">
        <v>45560</v>
      </c>
      <c r="D207" s="331">
        <v>45562</v>
      </c>
      <c r="E207" s="332">
        <v>45572</v>
      </c>
      <c r="F207" s="393">
        <v>45574</v>
      </c>
      <c r="G207" s="466">
        <f>G208-14</f>
        <v>45719</v>
      </c>
      <c r="H207" s="406">
        <v>45748</v>
      </c>
    </row>
    <row r="208" spans="1:9" ht="16.5" outlineLevel="1" thickBot="1" x14ac:dyDescent="0.3">
      <c r="A208" s="594"/>
      <c r="B208" s="614"/>
      <c r="C208" s="335">
        <v>45561</v>
      </c>
      <c r="D208" s="335">
        <v>45569</v>
      </c>
      <c r="E208" s="336">
        <v>45573</v>
      </c>
      <c r="F208" s="394">
        <v>45577</v>
      </c>
      <c r="G208" s="467">
        <f>H207-15</f>
        <v>45733</v>
      </c>
      <c r="H208" s="437"/>
    </row>
    <row r="209" spans="1:8" outlineLevel="1" x14ac:dyDescent="0.25">
      <c r="A209" s="593">
        <v>5</v>
      </c>
      <c r="B209" s="613" t="s">
        <v>809</v>
      </c>
      <c r="C209" s="331">
        <v>45565</v>
      </c>
      <c r="D209" s="331">
        <v>45567</v>
      </c>
      <c r="E209" s="332">
        <v>45575</v>
      </c>
      <c r="F209" s="393">
        <v>45579</v>
      </c>
      <c r="G209" s="466">
        <f>G210-14</f>
        <v>45719</v>
      </c>
      <c r="H209" s="406">
        <v>45748</v>
      </c>
    </row>
    <row r="210" spans="1:8" ht="16.5" outlineLevel="1" thickBot="1" x14ac:dyDescent="0.3">
      <c r="A210" s="591"/>
      <c r="B210" s="615"/>
      <c r="C210" s="335">
        <v>45566</v>
      </c>
      <c r="D210" s="335">
        <v>45574</v>
      </c>
      <c r="E210" s="336">
        <v>45576</v>
      </c>
      <c r="F210" s="394">
        <v>45581</v>
      </c>
      <c r="G210" s="467">
        <f>H209-15</f>
        <v>45733</v>
      </c>
      <c r="H210" s="437"/>
    </row>
    <row r="211" spans="1:8" outlineLevel="1" x14ac:dyDescent="0.25">
      <c r="A211" s="593">
        <v>6</v>
      </c>
      <c r="B211" s="613" t="s">
        <v>202</v>
      </c>
      <c r="C211" s="331">
        <v>45558</v>
      </c>
      <c r="D211" s="291">
        <v>45560</v>
      </c>
      <c r="E211" s="292">
        <v>45568</v>
      </c>
      <c r="F211" s="389">
        <v>45570</v>
      </c>
      <c r="G211" s="466">
        <f t="shared" ref="G211" si="69">G212-14</f>
        <v>46084</v>
      </c>
      <c r="H211" s="441">
        <v>46113</v>
      </c>
    </row>
    <row r="212" spans="1:8" ht="16.5" outlineLevel="1" thickBot="1" x14ac:dyDescent="0.3">
      <c r="A212" s="591"/>
      <c r="B212" s="615"/>
      <c r="C212" s="295">
        <v>45559</v>
      </c>
      <c r="D212" s="295">
        <v>45567</v>
      </c>
      <c r="E212" s="296">
        <v>45569</v>
      </c>
      <c r="F212" s="390">
        <v>45573</v>
      </c>
      <c r="G212" s="467">
        <f t="shared" ref="G212" si="70">H211-15</f>
        <v>46098</v>
      </c>
      <c r="H212" s="446"/>
    </row>
    <row r="213" spans="1:8" ht="16.5" thickBot="1" x14ac:dyDescent="0.3">
      <c r="A213" s="352"/>
      <c r="B213" s="353" t="s">
        <v>824</v>
      </c>
      <c r="C213" s="353"/>
      <c r="D213" s="353"/>
      <c r="E213" s="353"/>
      <c r="F213" s="492"/>
      <c r="G213" s="353"/>
      <c r="H213" s="436"/>
    </row>
    <row r="214" spans="1:8" outlineLevel="1" x14ac:dyDescent="0.25">
      <c r="A214" s="426"/>
      <c r="B214" s="505" t="s">
        <v>225</v>
      </c>
      <c r="C214" s="427"/>
      <c r="D214" s="427"/>
      <c r="E214" s="457"/>
      <c r="F214" s="497"/>
      <c r="G214" s="461"/>
      <c r="H214" s="316"/>
    </row>
    <row r="215" spans="1:8" ht="16.5" outlineLevel="1" thickBot="1" x14ac:dyDescent="0.3">
      <c r="A215" s="410"/>
      <c r="B215" s="411" t="s">
        <v>541</v>
      </c>
      <c r="C215" s="412"/>
      <c r="D215" s="413"/>
      <c r="E215" s="458"/>
      <c r="F215" s="498"/>
      <c r="G215" s="462"/>
      <c r="H215" s="237"/>
    </row>
    <row r="216" spans="1:8" outlineLevel="1" x14ac:dyDescent="0.25">
      <c r="A216" s="593">
        <v>1</v>
      </c>
      <c r="B216" s="621" t="s">
        <v>100</v>
      </c>
      <c r="C216" s="402"/>
      <c r="D216" s="414"/>
      <c r="E216" s="400"/>
      <c r="F216" s="485" t="s">
        <v>813</v>
      </c>
      <c r="G216" s="463" t="s">
        <v>813</v>
      </c>
      <c r="H216" s="300">
        <v>45200</v>
      </c>
    </row>
    <row r="217" spans="1:8" ht="16.5" outlineLevel="1" thickBot="1" x14ac:dyDescent="0.3">
      <c r="A217" s="594"/>
      <c r="B217" s="622"/>
      <c r="C217" s="401"/>
      <c r="D217" s="415"/>
      <c r="E217" s="456"/>
      <c r="F217" s="486" t="s">
        <v>814</v>
      </c>
      <c r="G217" s="370" t="s">
        <v>814</v>
      </c>
      <c r="H217" s="449"/>
    </row>
    <row r="218" spans="1:8" outlineLevel="1" x14ac:dyDescent="0.25">
      <c r="A218" s="593">
        <v>2</v>
      </c>
      <c r="B218" s="616" t="s">
        <v>103</v>
      </c>
      <c r="C218" s="402"/>
      <c r="D218" s="414"/>
      <c r="E218" s="400"/>
      <c r="F218" s="485" t="s">
        <v>813</v>
      </c>
      <c r="G218" s="463" t="s">
        <v>813</v>
      </c>
      <c r="H218" s="300">
        <v>45200</v>
      </c>
    </row>
    <row r="219" spans="1:8" ht="16.5" outlineLevel="1" thickBot="1" x14ac:dyDescent="0.3">
      <c r="A219" s="594"/>
      <c r="B219" s="617"/>
      <c r="C219" s="401"/>
      <c r="D219" s="415"/>
      <c r="E219" s="456"/>
      <c r="F219" s="486" t="s">
        <v>814</v>
      </c>
      <c r="G219" s="370" t="s">
        <v>814</v>
      </c>
      <c r="H219" s="449"/>
    </row>
    <row r="220" spans="1:8" outlineLevel="1" x14ac:dyDescent="0.25">
      <c r="A220" s="593">
        <v>3</v>
      </c>
      <c r="B220" s="616" t="s">
        <v>105</v>
      </c>
      <c r="C220" s="402"/>
      <c r="D220" s="414"/>
      <c r="E220" s="400"/>
      <c r="F220" s="485" t="s">
        <v>813</v>
      </c>
      <c r="G220" s="463" t="s">
        <v>813</v>
      </c>
      <c r="H220" s="300">
        <v>45231</v>
      </c>
    </row>
    <row r="221" spans="1:8" ht="16.5" outlineLevel="1" thickBot="1" x14ac:dyDescent="0.3">
      <c r="A221" s="594"/>
      <c r="B221" s="617"/>
      <c r="C221" s="401"/>
      <c r="D221" s="415"/>
      <c r="E221" s="456"/>
      <c r="F221" s="486" t="s">
        <v>814</v>
      </c>
      <c r="G221" s="370" t="s">
        <v>814</v>
      </c>
      <c r="H221" s="449"/>
    </row>
    <row r="222" spans="1:8" outlineLevel="1" x14ac:dyDescent="0.25">
      <c r="A222" s="593">
        <v>4</v>
      </c>
      <c r="B222" s="616" t="s">
        <v>831</v>
      </c>
      <c r="C222" s="416"/>
      <c r="D222" s="417"/>
      <c r="E222" s="459"/>
      <c r="F222" s="485" t="s">
        <v>813</v>
      </c>
      <c r="G222" s="463" t="s">
        <v>813</v>
      </c>
      <c r="H222" s="450">
        <v>45313</v>
      </c>
    </row>
    <row r="223" spans="1:8" ht="16.5" outlineLevel="1" thickBot="1" x14ac:dyDescent="0.3">
      <c r="A223" s="594"/>
      <c r="B223" s="617"/>
      <c r="C223" s="416"/>
      <c r="D223" s="417"/>
      <c r="E223" s="459"/>
      <c r="F223" s="486" t="s">
        <v>814</v>
      </c>
      <c r="G223" s="370" t="s">
        <v>814</v>
      </c>
      <c r="H223" s="450"/>
    </row>
    <row r="224" spans="1:8" ht="63" outlineLevel="1" x14ac:dyDescent="0.25">
      <c r="A224" s="418">
        <v>5</v>
      </c>
      <c r="B224" s="419" t="s">
        <v>816</v>
      </c>
      <c r="C224" s="402"/>
      <c r="D224" s="414"/>
      <c r="E224" s="400"/>
      <c r="F224" s="499" t="s">
        <v>813</v>
      </c>
      <c r="G224" s="464" t="s">
        <v>813</v>
      </c>
      <c r="H224" s="300">
        <v>45299</v>
      </c>
    </row>
    <row r="225" spans="1:14" ht="44.25" customHeight="1" outlineLevel="1" thickBot="1" x14ac:dyDescent="0.3">
      <c r="A225" s="420">
        <v>6</v>
      </c>
      <c r="B225" s="421" t="s">
        <v>784</v>
      </c>
      <c r="C225" s="401"/>
      <c r="D225" s="415"/>
      <c r="E225" s="456"/>
      <c r="F225" s="500" t="s">
        <v>814</v>
      </c>
      <c r="G225" s="465" t="s">
        <v>814</v>
      </c>
      <c r="H225" s="449">
        <v>45341</v>
      </c>
    </row>
    <row r="226" spans="1:14" ht="54" customHeight="1" outlineLevel="1" x14ac:dyDescent="0.25">
      <c r="A226" s="418">
        <v>7</v>
      </c>
      <c r="B226" s="422" t="s">
        <v>811</v>
      </c>
      <c r="C226" s="402"/>
      <c r="D226" s="414"/>
      <c r="E226" s="400"/>
      <c r="F226" s="499" t="s">
        <v>813</v>
      </c>
      <c r="G226" s="464" t="s">
        <v>813</v>
      </c>
      <c r="H226" s="441">
        <v>45397</v>
      </c>
      <c r="K226" s="287"/>
      <c r="L226" s="287"/>
      <c r="M226" s="287"/>
      <c r="N226" s="287"/>
    </row>
    <row r="227" spans="1:14" ht="50.25" customHeight="1" outlineLevel="1" thickBot="1" x14ac:dyDescent="0.3">
      <c r="A227" s="420">
        <v>8</v>
      </c>
      <c r="B227" s="423" t="s">
        <v>832</v>
      </c>
      <c r="C227" s="401"/>
      <c r="D227" s="415"/>
      <c r="E227" s="456"/>
      <c r="F227" s="500" t="s">
        <v>814</v>
      </c>
      <c r="G227" s="465" t="s">
        <v>814</v>
      </c>
      <c r="H227" s="437"/>
      <c r="K227" s="287"/>
      <c r="L227" s="287"/>
      <c r="M227" s="287"/>
      <c r="N227" s="287"/>
    </row>
    <row r="228" spans="1:14" outlineLevel="1" x14ac:dyDescent="0.25">
      <c r="A228" s="593">
        <v>9</v>
      </c>
      <c r="B228" s="595" t="s">
        <v>135</v>
      </c>
      <c r="C228" s="331" t="s">
        <v>835</v>
      </c>
      <c r="D228" s="331" t="s">
        <v>839</v>
      </c>
      <c r="E228" s="332">
        <v>45562</v>
      </c>
      <c r="F228" s="393">
        <v>45566</v>
      </c>
      <c r="G228" s="466">
        <f>G229-13</f>
        <v>45569</v>
      </c>
      <c r="H228" s="300">
        <v>45597</v>
      </c>
      <c r="K228" s="287"/>
      <c r="L228" s="287"/>
      <c r="M228" s="287"/>
      <c r="N228" s="287"/>
    </row>
    <row r="229" spans="1:14" ht="16.5" outlineLevel="1" thickBot="1" x14ac:dyDescent="0.3">
      <c r="A229" s="594"/>
      <c r="B229" s="596"/>
      <c r="C229" s="335"/>
      <c r="D229" s="335"/>
      <c r="E229" s="336">
        <v>45565</v>
      </c>
      <c r="F229" s="394">
        <v>45568</v>
      </c>
      <c r="G229" s="467">
        <f>H228-15</f>
        <v>45582</v>
      </c>
      <c r="H229" s="449"/>
      <c r="K229" s="287"/>
      <c r="L229" s="287"/>
      <c r="M229" s="287"/>
      <c r="N229" s="287"/>
    </row>
    <row r="230" spans="1:14" outlineLevel="1" x14ac:dyDescent="0.25">
      <c r="A230" s="593">
        <v>10</v>
      </c>
      <c r="B230" s="595" t="s">
        <v>137</v>
      </c>
      <c r="C230" s="331">
        <v>45495</v>
      </c>
      <c r="D230" s="331">
        <v>45497</v>
      </c>
      <c r="E230" s="332">
        <v>45505</v>
      </c>
      <c r="F230" s="393">
        <v>45509</v>
      </c>
      <c r="G230" s="466">
        <f t="shared" ref="G230" si="71">G231-14</f>
        <v>45641</v>
      </c>
      <c r="H230" s="406">
        <v>45670</v>
      </c>
      <c r="K230" s="287"/>
      <c r="L230" s="287"/>
      <c r="M230" s="287"/>
      <c r="N230" s="287"/>
    </row>
    <row r="231" spans="1:14" ht="16.5" outlineLevel="1" thickBot="1" x14ac:dyDescent="0.3">
      <c r="A231" s="594"/>
      <c r="B231" s="596"/>
      <c r="C231" s="335">
        <v>45496</v>
      </c>
      <c r="D231" s="335">
        <v>45504</v>
      </c>
      <c r="E231" s="336">
        <v>45506</v>
      </c>
      <c r="F231" s="394">
        <v>45512</v>
      </c>
      <c r="G231" s="467">
        <f>H230-15</f>
        <v>45655</v>
      </c>
      <c r="H231" s="449"/>
      <c r="J231" s="287"/>
      <c r="K231" s="287"/>
      <c r="L231" s="287"/>
      <c r="M231" s="287"/>
      <c r="N231" s="287"/>
    </row>
    <row r="232" spans="1:14" outlineLevel="1" x14ac:dyDescent="0.25">
      <c r="A232" s="593">
        <v>11</v>
      </c>
      <c r="B232" s="595" t="s">
        <v>188</v>
      </c>
      <c r="C232" s="331">
        <v>45495</v>
      </c>
      <c r="D232" s="331">
        <v>45497</v>
      </c>
      <c r="E232" s="332">
        <v>45505</v>
      </c>
      <c r="F232" s="393">
        <v>45509</v>
      </c>
      <c r="G232" s="475">
        <f t="shared" ref="G232" si="72">G233-14</f>
        <v>45802</v>
      </c>
      <c r="H232" s="440">
        <v>45831</v>
      </c>
    </row>
    <row r="233" spans="1:14" ht="16.5" outlineLevel="1" thickBot="1" x14ac:dyDescent="0.3">
      <c r="A233" s="594"/>
      <c r="B233" s="596"/>
      <c r="C233" s="335">
        <v>45496</v>
      </c>
      <c r="D233" s="335">
        <v>45504</v>
      </c>
      <c r="E233" s="336">
        <v>45506</v>
      </c>
      <c r="F233" s="394">
        <v>45512</v>
      </c>
      <c r="G233" s="475">
        <f>H232-15</f>
        <v>45816</v>
      </c>
      <c r="H233" s="450"/>
    </row>
    <row r="234" spans="1:14" outlineLevel="1" x14ac:dyDescent="0.25">
      <c r="A234" s="593">
        <v>12</v>
      </c>
      <c r="B234" s="595" t="s">
        <v>141</v>
      </c>
      <c r="C234" s="331">
        <v>45495</v>
      </c>
      <c r="D234" s="331">
        <v>45497</v>
      </c>
      <c r="E234" s="332">
        <v>45505</v>
      </c>
      <c r="F234" s="393">
        <v>45509</v>
      </c>
      <c r="G234" s="466">
        <f>G235-14</f>
        <v>45841</v>
      </c>
      <c r="H234" s="406">
        <v>45870</v>
      </c>
    </row>
    <row r="235" spans="1:14" ht="16.5" outlineLevel="1" thickBot="1" x14ac:dyDescent="0.3">
      <c r="A235" s="594"/>
      <c r="B235" s="596"/>
      <c r="C235" s="335">
        <v>45496</v>
      </c>
      <c r="D235" s="335">
        <v>45504</v>
      </c>
      <c r="E235" s="336">
        <v>45506</v>
      </c>
      <c r="F235" s="394">
        <v>45512</v>
      </c>
      <c r="G235" s="467">
        <f>H234-15</f>
        <v>45855</v>
      </c>
      <c r="H235" s="449"/>
    </row>
    <row r="236" spans="1:14" outlineLevel="1" x14ac:dyDescent="0.25">
      <c r="A236" s="591">
        <v>13</v>
      </c>
      <c r="B236" s="592" t="s">
        <v>143</v>
      </c>
      <c r="C236" s="331">
        <v>45495</v>
      </c>
      <c r="D236" s="331">
        <v>45497</v>
      </c>
      <c r="E236" s="332">
        <v>45505</v>
      </c>
      <c r="F236" s="393">
        <v>45509</v>
      </c>
      <c r="G236" s="478">
        <f>G237-14</f>
        <v>45688</v>
      </c>
      <c r="H236" s="440">
        <v>45717</v>
      </c>
    </row>
    <row r="237" spans="1:14" ht="16.5" outlineLevel="1" thickBot="1" x14ac:dyDescent="0.3">
      <c r="A237" s="591"/>
      <c r="B237" s="592"/>
      <c r="C237" s="335">
        <v>45496</v>
      </c>
      <c r="D237" s="335">
        <v>45504</v>
      </c>
      <c r="E237" s="336">
        <v>45506</v>
      </c>
      <c r="F237" s="394">
        <v>45512</v>
      </c>
      <c r="G237" s="478">
        <f>H236-15</f>
        <v>45702</v>
      </c>
      <c r="H237" s="450"/>
    </row>
    <row r="238" spans="1:14" outlineLevel="1" x14ac:dyDescent="0.25">
      <c r="A238" s="593">
        <v>14</v>
      </c>
      <c r="B238" s="595" t="s">
        <v>145</v>
      </c>
      <c r="C238" s="331">
        <v>45498</v>
      </c>
      <c r="D238" s="331">
        <v>45502</v>
      </c>
      <c r="E238" s="332">
        <v>45510</v>
      </c>
      <c r="F238" s="393">
        <v>45512</v>
      </c>
      <c r="G238" s="480">
        <f>G239-14</f>
        <v>45481</v>
      </c>
      <c r="H238" s="406">
        <v>45509</v>
      </c>
    </row>
    <row r="239" spans="1:14" ht="16.5" outlineLevel="1" thickBot="1" x14ac:dyDescent="0.3">
      <c r="A239" s="594"/>
      <c r="B239" s="596"/>
      <c r="C239" s="335">
        <v>45499</v>
      </c>
      <c r="D239" s="335">
        <v>45509</v>
      </c>
      <c r="E239" s="336">
        <v>45511</v>
      </c>
      <c r="F239" s="394">
        <v>45516</v>
      </c>
      <c r="G239" s="481">
        <f>H238-14</f>
        <v>45495</v>
      </c>
      <c r="H239" s="437"/>
    </row>
    <row r="240" spans="1:14" outlineLevel="1" x14ac:dyDescent="0.25">
      <c r="A240" s="591">
        <v>15</v>
      </c>
      <c r="B240" s="592" t="s">
        <v>149</v>
      </c>
      <c r="C240" s="331" t="s">
        <v>835</v>
      </c>
      <c r="D240" s="331" t="s">
        <v>839</v>
      </c>
      <c r="E240" s="329">
        <v>45716</v>
      </c>
      <c r="F240" s="392">
        <v>45720</v>
      </c>
      <c r="G240" s="478">
        <f>G241-14</f>
        <v>45726</v>
      </c>
      <c r="H240" s="440">
        <v>45754</v>
      </c>
    </row>
    <row r="241" spans="1:8" ht="16.5" outlineLevel="1" thickBot="1" x14ac:dyDescent="0.3">
      <c r="A241" s="591"/>
      <c r="B241" s="592"/>
      <c r="C241" s="335"/>
      <c r="D241" s="335"/>
      <c r="E241" s="329">
        <v>45719</v>
      </c>
      <c r="F241" s="392">
        <v>45722</v>
      </c>
      <c r="G241" s="478">
        <f>H240-14</f>
        <v>45740</v>
      </c>
      <c r="H241" s="440"/>
    </row>
    <row r="242" spans="1:8" outlineLevel="1" x14ac:dyDescent="0.25">
      <c r="A242" s="593">
        <v>16</v>
      </c>
      <c r="B242" s="595" t="s">
        <v>151</v>
      </c>
      <c r="C242" s="331">
        <v>45522</v>
      </c>
      <c r="D242" s="331">
        <v>45524</v>
      </c>
      <c r="E242" s="332">
        <v>45531</v>
      </c>
      <c r="F242" s="393">
        <v>45533</v>
      </c>
      <c r="G242" s="466">
        <f>G243-14</f>
        <v>45719</v>
      </c>
      <c r="H242" s="406">
        <v>45748</v>
      </c>
    </row>
    <row r="243" spans="1:8" ht="16.5" outlineLevel="1" thickBot="1" x14ac:dyDescent="0.3">
      <c r="A243" s="594"/>
      <c r="B243" s="596"/>
      <c r="C243" s="335">
        <v>45523</v>
      </c>
      <c r="D243" s="335">
        <v>45530</v>
      </c>
      <c r="E243" s="336">
        <v>45532</v>
      </c>
      <c r="F243" s="394">
        <v>45537</v>
      </c>
      <c r="G243" s="467">
        <f>H242-15</f>
        <v>45733</v>
      </c>
      <c r="H243" s="449"/>
    </row>
    <row r="244" spans="1:8" outlineLevel="1" x14ac:dyDescent="0.25">
      <c r="A244" s="593">
        <v>17</v>
      </c>
      <c r="B244" s="613" t="s">
        <v>175</v>
      </c>
      <c r="C244" s="331" t="s">
        <v>835</v>
      </c>
      <c r="D244" s="331" t="s">
        <v>839</v>
      </c>
      <c r="E244" s="332">
        <v>45481</v>
      </c>
      <c r="F244" s="393">
        <v>45483</v>
      </c>
      <c r="G244" s="466">
        <f>G245-13</f>
        <v>45488</v>
      </c>
      <c r="H244" s="406">
        <v>45516</v>
      </c>
    </row>
    <row r="245" spans="1:8" ht="16.5" outlineLevel="1" thickBot="1" x14ac:dyDescent="0.3">
      <c r="A245" s="594"/>
      <c r="B245" s="614"/>
      <c r="C245" s="335"/>
      <c r="D245" s="335"/>
      <c r="E245" s="336">
        <v>45482</v>
      </c>
      <c r="F245" s="394">
        <v>45485</v>
      </c>
      <c r="G245" s="467">
        <f>H244-15</f>
        <v>45501</v>
      </c>
      <c r="H245" s="449"/>
    </row>
    <row r="246" spans="1:8" ht="16.5" outlineLevel="1" thickBot="1" x14ac:dyDescent="0.3">
      <c r="A246" s="396"/>
      <c r="B246" s="424" t="s">
        <v>540</v>
      </c>
      <c r="C246" s="425"/>
      <c r="D246" s="425"/>
      <c r="E246" s="329"/>
      <c r="F246" s="495"/>
      <c r="G246" s="470"/>
      <c r="H246" s="324"/>
    </row>
    <row r="247" spans="1:8" outlineLevel="1" x14ac:dyDescent="0.25">
      <c r="A247" s="593">
        <v>1</v>
      </c>
      <c r="B247" s="613" t="s">
        <v>216</v>
      </c>
      <c r="C247" s="402"/>
      <c r="D247" s="414"/>
      <c r="E247" s="400"/>
      <c r="F247" s="499" t="s">
        <v>813</v>
      </c>
      <c r="G247" s="464" t="s">
        <v>813</v>
      </c>
      <c r="H247" s="406">
        <v>45425</v>
      </c>
    </row>
    <row r="248" spans="1:8" ht="16.5" outlineLevel="1" thickBot="1" x14ac:dyDescent="0.3">
      <c r="A248" s="594"/>
      <c r="B248" s="614"/>
      <c r="C248" s="401"/>
      <c r="D248" s="415"/>
      <c r="E248" s="456"/>
      <c r="F248" s="500" t="s">
        <v>814</v>
      </c>
      <c r="G248" s="465" t="s">
        <v>814</v>
      </c>
      <c r="H248" s="449"/>
    </row>
    <row r="249" spans="1:8" ht="31.5" customHeight="1" outlineLevel="1" x14ac:dyDescent="0.25">
      <c r="A249" s="593">
        <v>2</v>
      </c>
      <c r="B249" s="616" t="s">
        <v>226</v>
      </c>
      <c r="C249" s="402"/>
      <c r="D249" s="414"/>
      <c r="E249" s="400"/>
      <c r="F249" s="499" t="s">
        <v>813</v>
      </c>
      <c r="G249" s="464" t="s">
        <v>813</v>
      </c>
      <c r="H249" s="406">
        <v>45352</v>
      </c>
    </row>
    <row r="250" spans="1:8" ht="16.5" outlineLevel="1" thickBot="1" x14ac:dyDescent="0.3">
      <c r="A250" s="594"/>
      <c r="B250" s="617"/>
      <c r="C250" s="401"/>
      <c r="D250" s="415"/>
      <c r="E250" s="456"/>
      <c r="F250" s="500" t="s">
        <v>814</v>
      </c>
      <c r="G250" s="465" t="s">
        <v>814</v>
      </c>
      <c r="H250" s="449"/>
    </row>
    <row r="251" spans="1:8" outlineLevel="1" x14ac:dyDescent="0.25">
      <c r="A251" s="591">
        <v>3</v>
      </c>
      <c r="B251" s="615" t="s">
        <v>836</v>
      </c>
      <c r="C251" s="331">
        <v>45488</v>
      </c>
      <c r="D251" s="331">
        <v>45490</v>
      </c>
      <c r="E251" s="332">
        <v>45498</v>
      </c>
      <c r="F251" s="393">
        <v>45502</v>
      </c>
      <c r="G251" s="466">
        <f>G252-14</f>
        <v>45688</v>
      </c>
      <c r="H251" s="406">
        <v>45717</v>
      </c>
    </row>
    <row r="252" spans="1:8" ht="16.5" outlineLevel="1" thickBot="1" x14ac:dyDescent="0.3">
      <c r="A252" s="591"/>
      <c r="B252" s="615"/>
      <c r="C252" s="335">
        <v>45489</v>
      </c>
      <c r="D252" s="335">
        <v>45497</v>
      </c>
      <c r="E252" s="336">
        <v>45499</v>
      </c>
      <c r="F252" s="394">
        <v>45504</v>
      </c>
      <c r="G252" s="467">
        <f>H251-15</f>
        <v>45702</v>
      </c>
      <c r="H252" s="449"/>
    </row>
    <row r="253" spans="1:8" outlineLevel="1" x14ac:dyDescent="0.25">
      <c r="A253" s="593">
        <v>4</v>
      </c>
      <c r="B253" s="613" t="s">
        <v>838</v>
      </c>
      <c r="C253" s="331">
        <v>45511</v>
      </c>
      <c r="D253" s="331">
        <v>45513</v>
      </c>
      <c r="E253" s="332">
        <v>45523</v>
      </c>
      <c r="F253" s="393">
        <v>45525</v>
      </c>
      <c r="G253" s="466">
        <f>G254-14</f>
        <v>45688</v>
      </c>
      <c r="H253" s="406">
        <v>45717</v>
      </c>
    </row>
    <row r="254" spans="1:8" ht="16.5" outlineLevel="1" thickBot="1" x14ac:dyDescent="0.3">
      <c r="A254" s="594"/>
      <c r="B254" s="614"/>
      <c r="C254" s="335">
        <v>45512</v>
      </c>
      <c r="D254" s="335">
        <v>45520</v>
      </c>
      <c r="E254" s="336">
        <v>45524</v>
      </c>
      <c r="F254" s="394">
        <v>45527</v>
      </c>
      <c r="G254" s="467">
        <f>H253-15</f>
        <v>45702</v>
      </c>
      <c r="H254" s="449"/>
    </row>
    <row r="255" spans="1:8" outlineLevel="1" x14ac:dyDescent="0.25">
      <c r="A255" s="591">
        <v>5</v>
      </c>
      <c r="B255" s="615" t="s">
        <v>243</v>
      </c>
      <c r="C255" s="331">
        <v>45489</v>
      </c>
      <c r="D255" s="331">
        <v>45491</v>
      </c>
      <c r="E255" s="332">
        <v>45499</v>
      </c>
      <c r="F255" s="393">
        <v>45503</v>
      </c>
      <c r="G255" s="466">
        <f>G256-14</f>
        <v>45688</v>
      </c>
      <c r="H255" s="300">
        <v>45717</v>
      </c>
    </row>
    <row r="256" spans="1:8" ht="16.5" outlineLevel="1" thickBot="1" x14ac:dyDescent="0.3">
      <c r="A256" s="591"/>
      <c r="B256" s="615"/>
      <c r="C256" s="335">
        <v>45490</v>
      </c>
      <c r="D256" s="335">
        <v>45498</v>
      </c>
      <c r="E256" s="336">
        <v>45502</v>
      </c>
      <c r="F256" s="394">
        <v>45505</v>
      </c>
      <c r="G256" s="467">
        <f>H255-15</f>
        <v>45702</v>
      </c>
      <c r="H256" s="449"/>
    </row>
    <row r="257" spans="1:8" outlineLevel="1" x14ac:dyDescent="0.25">
      <c r="A257" s="593">
        <v>6</v>
      </c>
      <c r="B257" s="613" t="s">
        <v>247</v>
      </c>
      <c r="C257" s="331">
        <v>45548</v>
      </c>
      <c r="D257" s="331">
        <v>45552</v>
      </c>
      <c r="E257" s="332">
        <v>45560</v>
      </c>
      <c r="F257" s="393">
        <v>45562</v>
      </c>
      <c r="G257" s="466">
        <f>G258-17</f>
        <v>45776</v>
      </c>
      <c r="H257" s="406">
        <v>45810</v>
      </c>
    </row>
    <row r="258" spans="1:8" ht="16.5" outlineLevel="1" thickBot="1" x14ac:dyDescent="0.3">
      <c r="A258" s="594"/>
      <c r="B258" s="614"/>
      <c r="C258" s="335">
        <v>45551</v>
      </c>
      <c r="D258" s="335">
        <v>45559</v>
      </c>
      <c r="E258" s="336">
        <v>45561</v>
      </c>
      <c r="F258" s="394">
        <v>45566</v>
      </c>
      <c r="G258" s="467">
        <f>H257-17</f>
        <v>45793</v>
      </c>
      <c r="H258" s="449"/>
    </row>
    <row r="259" spans="1:8" outlineLevel="1" x14ac:dyDescent="0.25">
      <c r="A259" s="591">
        <v>7</v>
      </c>
      <c r="B259" s="615" t="s">
        <v>244</v>
      </c>
      <c r="C259" s="331">
        <v>45533</v>
      </c>
      <c r="D259" s="331">
        <v>45537</v>
      </c>
      <c r="E259" s="332">
        <v>45545</v>
      </c>
      <c r="F259" s="393">
        <v>45547</v>
      </c>
      <c r="G259" s="466">
        <f>G260-14</f>
        <v>45688</v>
      </c>
      <c r="H259" s="300">
        <v>45717</v>
      </c>
    </row>
    <row r="260" spans="1:8" ht="16.5" outlineLevel="1" thickBot="1" x14ac:dyDescent="0.3">
      <c r="A260" s="594"/>
      <c r="B260" s="614"/>
      <c r="C260" s="335">
        <v>45534</v>
      </c>
      <c r="D260" s="335">
        <v>45544</v>
      </c>
      <c r="E260" s="336">
        <v>45546</v>
      </c>
      <c r="F260" s="394">
        <v>45551</v>
      </c>
      <c r="G260" s="467">
        <f>H259-15</f>
        <v>45702</v>
      </c>
      <c r="H260" s="449"/>
    </row>
    <row r="261" spans="1:8" outlineLevel="1" x14ac:dyDescent="0.25">
      <c r="A261" s="315"/>
      <c r="B261" s="399" t="s">
        <v>817</v>
      </c>
      <c r="C261" s="316"/>
      <c r="D261" s="316"/>
      <c r="E261" s="454"/>
      <c r="F261" s="384"/>
      <c r="G261" s="461"/>
      <c r="H261" s="316"/>
    </row>
    <row r="262" spans="1:8" ht="16.5" outlineLevel="1" thickBot="1" x14ac:dyDescent="0.3">
      <c r="A262" s="410"/>
      <c r="B262" s="411" t="s">
        <v>541</v>
      </c>
      <c r="C262" s="412"/>
      <c r="D262" s="413"/>
      <c r="E262" s="458"/>
      <c r="F262" s="498"/>
      <c r="G262" s="462"/>
      <c r="H262" s="237"/>
    </row>
    <row r="263" spans="1:8" outlineLevel="1" x14ac:dyDescent="0.25">
      <c r="A263" s="593">
        <v>1</v>
      </c>
      <c r="B263" s="621" t="s">
        <v>100</v>
      </c>
      <c r="C263" s="402"/>
      <c r="D263" s="414"/>
      <c r="E263" s="400"/>
      <c r="F263" s="485" t="s">
        <v>813</v>
      </c>
      <c r="G263" s="463" t="s">
        <v>813</v>
      </c>
      <c r="H263" s="300">
        <v>45200</v>
      </c>
    </row>
    <row r="264" spans="1:8" ht="16.5" outlineLevel="1" thickBot="1" x14ac:dyDescent="0.3">
      <c r="A264" s="594"/>
      <c r="B264" s="622"/>
      <c r="C264" s="401"/>
      <c r="D264" s="415"/>
      <c r="E264" s="456"/>
      <c r="F264" s="486" t="s">
        <v>814</v>
      </c>
      <c r="G264" s="370" t="s">
        <v>814</v>
      </c>
      <c r="H264" s="449"/>
    </row>
    <row r="265" spans="1:8" ht="15.75" customHeight="1" outlineLevel="1" x14ac:dyDescent="0.25">
      <c r="A265" s="593">
        <v>2</v>
      </c>
      <c r="B265" s="616" t="s">
        <v>103</v>
      </c>
      <c r="C265" s="402"/>
      <c r="D265" s="414"/>
      <c r="E265" s="400"/>
      <c r="F265" s="485" t="s">
        <v>813</v>
      </c>
      <c r="G265" s="463" t="s">
        <v>813</v>
      </c>
      <c r="H265" s="300">
        <v>45200</v>
      </c>
    </row>
    <row r="266" spans="1:8" ht="16.5" outlineLevel="1" thickBot="1" x14ac:dyDescent="0.3">
      <c r="A266" s="594"/>
      <c r="B266" s="617"/>
      <c r="C266" s="401"/>
      <c r="D266" s="415"/>
      <c r="E266" s="456"/>
      <c r="F266" s="486" t="s">
        <v>814</v>
      </c>
      <c r="G266" s="370" t="s">
        <v>814</v>
      </c>
      <c r="H266" s="449"/>
    </row>
    <row r="267" spans="1:8" ht="15.75" customHeight="1" outlineLevel="1" x14ac:dyDescent="0.25">
      <c r="A267" s="593">
        <v>3</v>
      </c>
      <c r="B267" s="616" t="s">
        <v>105</v>
      </c>
      <c r="C267" s="402"/>
      <c r="D267" s="414"/>
      <c r="E267" s="400"/>
      <c r="F267" s="485" t="s">
        <v>813</v>
      </c>
      <c r="G267" s="463" t="s">
        <v>813</v>
      </c>
      <c r="H267" s="300">
        <v>45231</v>
      </c>
    </row>
    <row r="268" spans="1:8" ht="16.5" outlineLevel="1" thickBot="1" x14ac:dyDescent="0.3">
      <c r="A268" s="594"/>
      <c r="B268" s="617"/>
      <c r="C268" s="401"/>
      <c r="D268" s="415"/>
      <c r="E268" s="456"/>
      <c r="F268" s="486" t="s">
        <v>814</v>
      </c>
      <c r="G268" s="370" t="s">
        <v>814</v>
      </c>
      <c r="H268" s="449"/>
    </row>
    <row r="269" spans="1:8" ht="15.75" customHeight="1" outlineLevel="1" x14ac:dyDescent="0.25">
      <c r="A269" s="593">
        <v>4</v>
      </c>
      <c r="B269" s="616" t="s">
        <v>831</v>
      </c>
      <c r="C269" s="416"/>
      <c r="D269" s="417"/>
      <c r="E269" s="459"/>
      <c r="F269" s="485" t="s">
        <v>813</v>
      </c>
      <c r="G269" s="463" t="s">
        <v>813</v>
      </c>
      <c r="H269" s="450">
        <v>45313</v>
      </c>
    </row>
    <row r="270" spans="1:8" ht="16.5" outlineLevel="1" thickBot="1" x14ac:dyDescent="0.3">
      <c r="A270" s="594"/>
      <c r="B270" s="617"/>
      <c r="C270" s="416"/>
      <c r="D270" s="417"/>
      <c r="E270" s="459"/>
      <c r="F270" s="486" t="s">
        <v>814</v>
      </c>
      <c r="G270" s="370" t="s">
        <v>814</v>
      </c>
      <c r="H270" s="450"/>
    </row>
    <row r="271" spans="1:8" ht="63" outlineLevel="1" x14ac:dyDescent="0.25">
      <c r="A271" s="418">
        <v>5</v>
      </c>
      <c r="B271" s="419" t="s">
        <v>816</v>
      </c>
      <c r="C271" s="402"/>
      <c r="D271" s="414"/>
      <c r="E271" s="400"/>
      <c r="F271" s="499" t="s">
        <v>813</v>
      </c>
      <c r="G271" s="464" t="s">
        <v>813</v>
      </c>
      <c r="H271" s="300">
        <v>45298</v>
      </c>
    </row>
    <row r="272" spans="1:8" ht="32.25" outlineLevel="1" thickBot="1" x14ac:dyDescent="0.3">
      <c r="A272" s="420">
        <v>6</v>
      </c>
      <c r="B272" s="421" t="s">
        <v>784</v>
      </c>
      <c r="C272" s="401"/>
      <c r="D272" s="415"/>
      <c r="E272" s="456"/>
      <c r="F272" s="500" t="s">
        <v>814</v>
      </c>
      <c r="G272" s="465" t="s">
        <v>814</v>
      </c>
      <c r="H272" s="449">
        <v>45341</v>
      </c>
    </row>
    <row r="273" spans="1:8" ht="31.5" outlineLevel="1" x14ac:dyDescent="0.25">
      <c r="A273" s="418">
        <v>7</v>
      </c>
      <c r="B273" s="422" t="s">
        <v>811</v>
      </c>
      <c r="C273" s="402"/>
      <c r="D273" s="414"/>
      <c r="E273" s="400"/>
      <c r="F273" s="499" t="s">
        <v>813</v>
      </c>
      <c r="G273" s="464" t="s">
        <v>813</v>
      </c>
      <c r="H273" s="441">
        <v>45397</v>
      </c>
    </row>
    <row r="274" spans="1:8" ht="32.25" outlineLevel="1" thickBot="1" x14ac:dyDescent="0.3">
      <c r="A274" s="420">
        <v>8</v>
      </c>
      <c r="B274" s="423" t="s">
        <v>832</v>
      </c>
      <c r="C274" s="401"/>
      <c r="D274" s="415"/>
      <c r="E274" s="456"/>
      <c r="F274" s="500" t="s">
        <v>814</v>
      </c>
      <c r="G274" s="465" t="s">
        <v>814</v>
      </c>
      <c r="H274" s="437"/>
    </row>
    <row r="275" spans="1:8" outlineLevel="1" x14ac:dyDescent="0.25">
      <c r="A275" s="593">
        <v>9</v>
      </c>
      <c r="B275" s="595" t="s">
        <v>135</v>
      </c>
      <c r="C275" s="331">
        <v>45553</v>
      </c>
      <c r="D275" s="331">
        <v>45555</v>
      </c>
      <c r="E275" s="332">
        <v>45562</v>
      </c>
      <c r="F275" s="393">
        <v>45566</v>
      </c>
      <c r="G275" s="466">
        <f>G276-13</f>
        <v>45569</v>
      </c>
      <c r="H275" s="300">
        <v>45597</v>
      </c>
    </row>
    <row r="276" spans="1:8" ht="16.5" outlineLevel="1" thickBot="1" x14ac:dyDescent="0.3">
      <c r="A276" s="594"/>
      <c r="B276" s="596"/>
      <c r="C276" s="335">
        <v>45554</v>
      </c>
      <c r="D276" s="335">
        <v>45561</v>
      </c>
      <c r="E276" s="336">
        <v>45565</v>
      </c>
      <c r="F276" s="394">
        <v>45568</v>
      </c>
      <c r="G276" s="467">
        <f>H275-15</f>
        <v>45582</v>
      </c>
      <c r="H276" s="449"/>
    </row>
    <row r="277" spans="1:8" outlineLevel="1" x14ac:dyDescent="0.25">
      <c r="A277" s="593">
        <v>10</v>
      </c>
      <c r="B277" s="595" t="s">
        <v>137</v>
      </c>
      <c r="C277" s="331">
        <v>45495</v>
      </c>
      <c r="D277" s="331">
        <v>45497</v>
      </c>
      <c r="E277" s="332">
        <v>45505</v>
      </c>
      <c r="F277" s="393">
        <v>45509</v>
      </c>
      <c r="G277" s="466">
        <f t="shared" ref="G277" si="73">G278-14</f>
        <v>45641</v>
      </c>
      <c r="H277" s="406">
        <v>45670</v>
      </c>
    </row>
    <row r="278" spans="1:8" ht="16.5" outlineLevel="1" thickBot="1" x14ac:dyDescent="0.3">
      <c r="A278" s="594"/>
      <c r="B278" s="596"/>
      <c r="C278" s="335">
        <v>45496</v>
      </c>
      <c r="D278" s="335">
        <v>45504</v>
      </c>
      <c r="E278" s="336">
        <v>45506</v>
      </c>
      <c r="F278" s="394">
        <v>45512</v>
      </c>
      <c r="G278" s="467">
        <f>H277-15</f>
        <v>45655</v>
      </c>
      <c r="H278" s="449"/>
    </row>
    <row r="279" spans="1:8" outlineLevel="1" x14ac:dyDescent="0.25">
      <c r="A279" s="591">
        <v>11</v>
      </c>
      <c r="B279" s="592" t="s">
        <v>188</v>
      </c>
      <c r="C279" s="331">
        <v>45495</v>
      </c>
      <c r="D279" s="331">
        <v>45497</v>
      </c>
      <c r="E279" s="332">
        <v>45505</v>
      </c>
      <c r="F279" s="393">
        <v>45509</v>
      </c>
      <c r="G279" s="475">
        <f t="shared" ref="G279" si="74">G280-14</f>
        <v>45802</v>
      </c>
      <c r="H279" s="440">
        <v>45831</v>
      </c>
    </row>
    <row r="280" spans="1:8" ht="16.5" outlineLevel="1" thickBot="1" x14ac:dyDescent="0.3">
      <c r="A280" s="591"/>
      <c r="B280" s="592"/>
      <c r="C280" s="335">
        <v>45496</v>
      </c>
      <c r="D280" s="335">
        <v>45504</v>
      </c>
      <c r="E280" s="336">
        <v>45506</v>
      </c>
      <c r="F280" s="394">
        <v>45512</v>
      </c>
      <c r="G280" s="475">
        <f>H279-15</f>
        <v>45816</v>
      </c>
      <c r="H280" s="450"/>
    </row>
    <row r="281" spans="1:8" ht="15.75" customHeight="1" outlineLevel="1" x14ac:dyDescent="0.25">
      <c r="A281" s="593">
        <v>12</v>
      </c>
      <c r="B281" s="595" t="s">
        <v>141</v>
      </c>
      <c r="C281" s="331">
        <v>45495</v>
      </c>
      <c r="D281" s="331">
        <v>45497</v>
      </c>
      <c r="E281" s="332">
        <v>45505</v>
      </c>
      <c r="F281" s="393">
        <v>45509</v>
      </c>
      <c r="G281" s="466">
        <f>G282-14</f>
        <v>45841</v>
      </c>
      <c r="H281" s="406">
        <v>45870</v>
      </c>
    </row>
    <row r="282" spans="1:8" ht="16.5" outlineLevel="1" thickBot="1" x14ac:dyDescent="0.3">
      <c r="A282" s="594"/>
      <c r="B282" s="596"/>
      <c r="C282" s="335">
        <v>45496</v>
      </c>
      <c r="D282" s="335">
        <v>45504</v>
      </c>
      <c r="E282" s="336">
        <v>45506</v>
      </c>
      <c r="F282" s="394">
        <v>45512</v>
      </c>
      <c r="G282" s="467">
        <f>H281-15</f>
        <v>45855</v>
      </c>
      <c r="H282" s="449"/>
    </row>
    <row r="283" spans="1:8" outlineLevel="1" x14ac:dyDescent="0.25">
      <c r="A283" s="591">
        <v>13</v>
      </c>
      <c r="B283" s="592" t="s">
        <v>143</v>
      </c>
      <c r="C283" s="331">
        <v>45495</v>
      </c>
      <c r="D283" s="331">
        <v>45497</v>
      </c>
      <c r="E283" s="332">
        <v>45505</v>
      </c>
      <c r="F283" s="393">
        <v>45509</v>
      </c>
      <c r="G283" s="478">
        <f>G284-14</f>
        <v>45688</v>
      </c>
      <c r="H283" s="440">
        <v>45717</v>
      </c>
    </row>
    <row r="284" spans="1:8" ht="16.5" outlineLevel="1" thickBot="1" x14ac:dyDescent="0.3">
      <c r="A284" s="591"/>
      <c r="B284" s="592"/>
      <c r="C284" s="335">
        <v>45496</v>
      </c>
      <c r="D284" s="335">
        <v>45504</v>
      </c>
      <c r="E284" s="336">
        <v>45506</v>
      </c>
      <c r="F284" s="394">
        <v>45512</v>
      </c>
      <c r="G284" s="478">
        <f>H283-15</f>
        <v>45702</v>
      </c>
      <c r="H284" s="450"/>
    </row>
    <row r="285" spans="1:8" outlineLevel="1" x14ac:dyDescent="0.25">
      <c r="A285" s="593">
        <v>14</v>
      </c>
      <c r="B285" s="595" t="s">
        <v>145</v>
      </c>
      <c r="C285" s="331">
        <v>45498</v>
      </c>
      <c r="D285" s="331">
        <v>45502</v>
      </c>
      <c r="E285" s="332">
        <v>45510</v>
      </c>
      <c r="F285" s="393">
        <v>45512</v>
      </c>
      <c r="G285" s="480">
        <f>G286-14</f>
        <v>45481</v>
      </c>
      <c r="H285" s="406">
        <v>45509</v>
      </c>
    </row>
    <row r="286" spans="1:8" ht="16.5" outlineLevel="1" thickBot="1" x14ac:dyDescent="0.3">
      <c r="A286" s="594"/>
      <c r="B286" s="596"/>
      <c r="C286" s="335">
        <v>45499</v>
      </c>
      <c r="D286" s="335">
        <v>45509</v>
      </c>
      <c r="E286" s="336">
        <v>45511</v>
      </c>
      <c r="F286" s="394">
        <v>45516</v>
      </c>
      <c r="G286" s="481">
        <f>H285-14</f>
        <v>45495</v>
      </c>
      <c r="H286" s="437"/>
    </row>
    <row r="287" spans="1:8" outlineLevel="1" x14ac:dyDescent="0.25">
      <c r="A287" s="591">
        <v>15</v>
      </c>
      <c r="B287" s="592" t="s">
        <v>149</v>
      </c>
      <c r="C287" s="331" t="s">
        <v>835</v>
      </c>
      <c r="D287" s="331" t="s">
        <v>839</v>
      </c>
      <c r="E287" s="329">
        <v>45716</v>
      </c>
      <c r="F287" s="392">
        <v>45720</v>
      </c>
      <c r="G287" s="478">
        <f>G288-14</f>
        <v>45726</v>
      </c>
      <c r="H287" s="440">
        <v>45754</v>
      </c>
    </row>
    <row r="288" spans="1:8" ht="16.5" outlineLevel="1" thickBot="1" x14ac:dyDescent="0.3">
      <c r="A288" s="591"/>
      <c r="B288" s="592"/>
      <c r="C288" s="335"/>
      <c r="D288" s="335"/>
      <c r="E288" s="329">
        <v>45719</v>
      </c>
      <c r="F288" s="392">
        <v>45722</v>
      </c>
      <c r="G288" s="478">
        <f>H287-14</f>
        <v>45740</v>
      </c>
      <c r="H288" s="440"/>
    </row>
    <row r="289" spans="1:8" outlineLevel="1" x14ac:dyDescent="0.25">
      <c r="A289" s="593">
        <v>16</v>
      </c>
      <c r="B289" s="595" t="s">
        <v>151</v>
      </c>
      <c r="C289" s="331">
        <v>45522</v>
      </c>
      <c r="D289" s="331">
        <v>45524</v>
      </c>
      <c r="E289" s="332">
        <v>45531</v>
      </c>
      <c r="F289" s="393">
        <v>45533</v>
      </c>
      <c r="G289" s="466">
        <f>G290-14</f>
        <v>45719</v>
      </c>
      <c r="H289" s="406">
        <v>45748</v>
      </c>
    </row>
    <row r="290" spans="1:8" ht="16.5" outlineLevel="1" thickBot="1" x14ac:dyDescent="0.3">
      <c r="A290" s="594"/>
      <c r="B290" s="596"/>
      <c r="C290" s="335">
        <v>45523</v>
      </c>
      <c r="D290" s="335">
        <v>45530</v>
      </c>
      <c r="E290" s="336">
        <v>45532</v>
      </c>
      <c r="F290" s="394">
        <v>45537</v>
      </c>
      <c r="G290" s="467">
        <f>H289-15</f>
        <v>45733</v>
      </c>
      <c r="H290" s="449"/>
    </row>
    <row r="291" spans="1:8" outlineLevel="1" x14ac:dyDescent="0.25">
      <c r="A291" s="593">
        <v>17</v>
      </c>
      <c r="B291" s="613" t="s">
        <v>175</v>
      </c>
      <c r="C291" s="331" t="s">
        <v>835</v>
      </c>
      <c r="D291" s="331" t="s">
        <v>839</v>
      </c>
      <c r="E291" s="332">
        <v>45481</v>
      </c>
      <c r="F291" s="393">
        <v>45483</v>
      </c>
      <c r="G291" s="466">
        <f>G292-13</f>
        <v>45488</v>
      </c>
      <c r="H291" s="406">
        <v>45516</v>
      </c>
    </row>
    <row r="292" spans="1:8" ht="16.5" outlineLevel="1" thickBot="1" x14ac:dyDescent="0.3">
      <c r="A292" s="594"/>
      <c r="B292" s="614"/>
      <c r="C292" s="335"/>
      <c r="D292" s="335"/>
      <c r="E292" s="336">
        <v>45482</v>
      </c>
      <c r="F292" s="394">
        <v>45485</v>
      </c>
      <c r="G292" s="467">
        <f>H291-15</f>
        <v>45501</v>
      </c>
      <c r="H292" s="449"/>
    </row>
    <row r="293" spans="1:8" ht="16.5" outlineLevel="1" thickBot="1" x14ac:dyDescent="0.3">
      <c r="A293" s="396"/>
      <c r="B293" s="424" t="s">
        <v>540</v>
      </c>
      <c r="C293" s="425"/>
      <c r="D293" s="425"/>
      <c r="E293" s="329"/>
      <c r="F293" s="495"/>
      <c r="G293" s="470"/>
      <c r="H293" s="324"/>
    </row>
    <row r="294" spans="1:8" outlineLevel="1" x14ac:dyDescent="0.25">
      <c r="A294" s="593">
        <v>1</v>
      </c>
      <c r="B294" s="613" t="s">
        <v>216</v>
      </c>
      <c r="C294" s="402"/>
      <c r="D294" s="414"/>
      <c r="E294" s="400"/>
      <c r="F294" s="499" t="s">
        <v>813</v>
      </c>
      <c r="G294" s="464" t="s">
        <v>813</v>
      </c>
      <c r="H294" s="406">
        <v>45425</v>
      </c>
    </row>
    <row r="295" spans="1:8" ht="16.5" outlineLevel="1" thickBot="1" x14ac:dyDescent="0.3">
      <c r="A295" s="594"/>
      <c r="B295" s="614"/>
      <c r="C295" s="401"/>
      <c r="D295" s="415"/>
      <c r="E295" s="456"/>
      <c r="F295" s="500" t="s">
        <v>814</v>
      </c>
      <c r="G295" s="465" t="s">
        <v>814</v>
      </c>
      <c r="H295" s="449"/>
    </row>
    <row r="296" spans="1:8" ht="15.75" customHeight="1" outlineLevel="1" x14ac:dyDescent="0.25">
      <c r="A296" s="593">
        <v>2</v>
      </c>
      <c r="B296" s="616" t="s">
        <v>226</v>
      </c>
      <c r="C296" s="402"/>
      <c r="D296" s="414"/>
      <c r="E296" s="400"/>
      <c r="F296" s="499" t="s">
        <v>813</v>
      </c>
      <c r="G296" s="464" t="s">
        <v>813</v>
      </c>
      <c r="H296" s="406">
        <v>45352</v>
      </c>
    </row>
    <row r="297" spans="1:8" ht="16.5" outlineLevel="1" thickBot="1" x14ac:dyDescent="0.3">
      <c r="A297" s="594"/>
      <c r="B297" s="617"/>
      <c r="C297" s="401"/>
      <c r="D297" s="415"/>
      <c r="E297" s="456"/>
      <c r="F297" s="500" t="s">
        <v>814</v>
      </c>
      <c r="G297" s="465" t="s">
        <v>814</v>
      </c>
      <c r="H297" s="449"/>
    </row>
    <row r="298" spans="1:8" outlineLevel="1" x14ac:dyDescent="0.25">
      <c r="A298" s="591">
        <v>3</v>
      </c>
      <c r="B298" s="615" t="s">
        <v>836</v>
      </c>
      <c r="C298" s="331">
        <v>45488</v>
      </c>
      <c r="D298" s="331">
        <v>45490</v>
      </c>
      <c r="E298" s="332">
        <v>45498</v>
      </c>
      <c r="F298" s="393">
        <v>45502</v>
      </c>
      <c r="G298" s="466">
        <f>G299-14</f>
        <v>45688</v>
      </c>
      <c r="H298" s="406">
        <v>45717</v>
      </c>
    </row>
    <row r="299" spans="1:8" ht="16.5" outlineLevel="1" thickBot="1" x14ac:dyDescent="0.3">
      <c r="A299" s="591"/>
      <c r="B299" s="615"/>
      <c r="C299" s="335">
        <v>45489</v>
      </c>
      <c r="D299" s="335">
        <v>45497</v>
      </c>
      <c r="E299" s="336">
        <v>45499</v>
      </c>
      <c r="F299" s="394">
        <v>45504</v>
      </c>
      <c r="G299" s="467">
        <f>H298-15</f>
        <v>45702</v>
      </c>
      <c r="H299" s="449"/>
    </row>
    <row r="300" spans="1:8" outlineLevel="1" x14ac:dyDescent="0.25">
      <c r="A300" s="593">
        <v>4</v>
      </c>
      <c r="B300" s="613" t="s">
        <v>820</v>
      </c>
      <c r="C300" s="331">
        <v>45512</v>
      </c>
      <c r="D300" s="331">
        <v>45516</v>
      </c>
      <c r="E300" s="332">
        <v>45524</v>
      </c>
      <c r="F300" s="393">
        <v>45526</v>
      </c>
      <c r="G300" s="466">
        <f>G301-14</f>
        <v>45688</v>
      </c>
      <c r="H300" s="406">
        <v>45717</v>
      </c>
    </row>
    <row r="301" spans="1:8" ht="16.5" outlineLevel="1" thickBot="1" x14ac:dyDescent="0.3">
      <c r="A301" s="594"/>
      <c r="B301" s="614"/>
      <c r="C301" s="335">
        <v>45513</v>
      </c>
      <c r="D301" s="335">
        <v>45523</v>
      </c>
      <c r="E301" s="336">
        <v>45525</v>
      </c>
      <c r="F301" s="394">
        <v>45530</v>
      </c>
      <c r="G301" s="467">
        <f>H300-15</f>
        <v>45702</v>
      </c>
      <c r="H301" s="449"/>
    </row>
    <row r="302" spans="1:8" outlineLevel="1" x14ac:dyDescent="0.25">
      <c r="A302" s="591">
        <v>5</v>
      </c>
      <c r="B302" s="615" t="s">
        <v>243</v>
      </c>
      <c r="C302" s="331">
        <v>45489</v>
      </c>
      <c r="D302" s="331">
        <v>45491</v>
      </c>
      <c r="E302" s="332">
        <v>45499</v>
      </c>
      <c r="F302" s="393">
        <v>45503</v>
      </c>
      <c r="G302" s="466">
        <f>G303-14</f>
        <v>45688</v>
      </c>
      <c r="H302" s="300">
        <v>45717</v>
      </c>
    </row>
    <row r="303" spans="1:8" ht="16.5" outlineLevel="1" thickBot="1" x14ac:dyDescent="0.3">
      <c r="A303" s="591"/>
      <c r="B303" s="615"/>
      <c r="C303" s="335">
        <v>45490</v>
      </c>
      <c r="D303" s="335">
        <v>45498</v>
      </c>
      <c r="E303" s="336">
        <v>45502</v>
      </c>
      <c r="F303" s="394">
        <v>45505</v>
      </c>
      <c r="G303" s="467">
        <f>H302-15</f>
        <v>45702</v>
      </c>
      <c r="H303" s="449"/>
    </row>
    <row r="304" spans="1:8" outlineLevel="1" x14ac:dyDescent="0.25">
      <c r="A304" s="593">
        <v>6</v>
      </c>
      <c r="B304" s="613" t="s">
        <v>247</v>
      </c>
      <c r="C304" s="331">
        <v>45545</v>
      </c>
      <c r="D304" s="331">
        <v>45547</v>
      </c>
      <c r="E304" s="332">
        <v>45555</v>
      </c>
      <c r="F304" s="393">
        <v>45559</v>
      </c>
      <c r="G304" s="466">
        <f>G305-17</f>
        <v>45776</v>
      </c>
      <c r="H304" s="406">
        <v>45810</v>
      </c>
    </row>
    <row r="305" spans="1:14" ht="16.5" outlineLevel="1" thickBot="1" x14ac:dyDescent="0.3">
      <c r="A305" s="594"/>
      <c r="B305" s="614"/>
      <c r="C305" s="335">
        <v>45546</v>
      </c>
      <c r="D305" s="335">
        <v>45554</v>
      </c>
      <c r="E305" s="336">
        <v>45558</v>
      </c>
      <c r="F305" s="394">
        <v>45561</v>
      </c>
      <c r="G305" s="467">
        <f>H304-17</f>
        <v>45793</v>
      </c>
      <c r="H305" s="449"/>
    </row>
    <row r="306" spans="1:14" outlineLevel="1" x14ac:dyDescent="0.25">
      <c r="A306" s="591">
        <v>7</v>
      </c>
      <c r="B306" s="615" t="s">
        <v>244</v>
      </c>
      <c r="C306" s="331">
        <v>45535</v>
      </c>
      <c r="D306" s="331">
        <v>45537</v>
      </c>
      <c r="E306" s="332">
        <v>45547</v>
      </c>
      <c r="F306" s="393">
        <v>45549</v>
      </c>
      <c r="G306" s="466">
        <f>G307-14</f>
        <v>45688</v>
      </c>
      <c r="H306" s="300">
        <v>45717</v>
      </c>
    </row>
    <row r="307" spans="1:14" ht="16.5" outlineLevel="1" thickBot="1" x14ac:dyDescent="0.3">
      <c r="A307" s="594"/>
      <c r="B307" s="614"/>
      <c r="C307" s="335">
        <v>45536</v>
      </c>
      <c r="D307" s="335">
        <v>45544</v>
      </c>
      <c r="E307" s="336">
        <v>45548</v>
      </c>
      <c r="F307" s="394">
        <v>45551</v>
      </c>
      <c r="G307" s="467">
        <f>H306-15</f>
        <v>45702</v>
      </c>
      <c r="H307" s="449"/>
    </row>
    <row r="308" spans="1:14" outlineLevel="1" x14ac:dyDescent="0.25">
      <c r="A308" s="315"/>
      <c r="B308" s="399" t="s">
        <v>819</v>
      </c>
      <c r="C308" s="316"/>
      <c r="D308" s="316"/>
      <c r="E308" s="454"/>
      <c r="F308" s="384"/>
      <c r="G308" s="461"/>
      <c r="H308" s="316"/>
    </row>
    <row r="309" spans="1:14" ht="16.5" outlineLevel="1" thickBot="1" x14ac:dyDescent="0.3">
      <c r="A309" s="410"/>
      <c r="B309" s="411" t="s">
        <v>541</v>
      </c>
      <c r="C309" s="232"/>
      <c r="D309" s="383"/>
      <c r="E309" s="236"/>
      <c r="F309" s="385"/>
      <c r="G309" s="462"/>
      <c r="H309" s="237"/>
    </row>
    <row r="310" spans="1:14" outlineLevel="1" x14ac:dyDescent="0.25">
      <c r="A310" s="593">
        <v>1</v>
      </c>
      <c r="B310" s="621" t="s">
        <v>100</v>
      </c>
      <c r="C310" s="331">
        <v>45368</v>
      </c>
      <c r="D310" s="331">
        <v>45370</v>
      </c>
      <c r="E310" s="332">
        <v>45377</v>
      </c>
      <c r="F310" s="393">
        <v>45379</v>
      </c>
      <c r="G310" s="466">
        <f t="shared" ref="G310" si="75">G311-14</f>
        <v>45384</v>
      </c>
      <c r="H310" s="451">
        <v>45413</v>
      </c>
    </row>
    <row r="311" spans="1:14" ht="16.5" outlineLevel="1" thickBot="1" x14ac:dyDescent="0.3">
      <c r="A311" s="594"/>
      <c r="B311" s="622"/>
      <c r="C311" s="335">
        <v>45369</v>
      </c>
      <c r="D311" s="335">
        <v>45376</v>
      </c>
      <c r="E311" s="336">
        <v>45378</v>
      </c>
      <c r="F311" s="394">
        <v>45383</v>
      </c>
      <c r="G311" s="467">
        <f t="shared" ref="G311" si="76">H310-15</f>
        <v>45398</v>
      </c>
      <c r="H311" s="452"/>
    </row>
    <row r="312" spans="1:14" outlineLevel="1" x14ac:dyDescent="0.25">
      <c r="A312" s="593">
        <v>2</v>
      </c>
      <c r="B312" s="616" t="s">
        <v>826</v>
      </c>
      <c r="C312" s="331">
        <v>45399</v>
      </c>
      <c r="D312" s="331">
        <v>45401</v>
      </c>
      <c r="E312" s="332">
        <v>45408</v>
      </c>
      <c r="F312" s="393">
        <v>45414</v>
      </c>
      <c r="G312" s="466">
        <f>G313-14</f>
        <v>45417</v>
      </c>
      <c r="H312" s="451">
        <v>45446</v>
      </c>
    </row>
    <row r="313" spans="1:14" ht="16.5" outlineLevel="1" thickBot="1" x14ac:dyDescent="0.3">
      <c r="A313" s="594"/>
      <c r="B313" s="617"/>
      <c r="C313" s="335">
        <v>45400</v>
      </c>
      <c r="D313" s="335">
        <v>45407</v>
      </c>
      <c r="E313" s="336">
        <v>45409</v>
      </c>
      <c r="F313" s="394">
        <v>45416</v>
      </c>
      <c r="G313" s="467">
        <f>H312-15</f>
        <v>45431</v>
      </c>
      <c r="H313" s="452"/>
    </row>
    <row r="314" spans="1:14" outlineLevel="1" x14ac:dyDescent="0.25">
      <c r="A314" s="593">
        <v>3</v>
      </c>
      <c r="B314" s="616" t="s">
        <v>828</v>
      </c>
      <c r="C314" s="331">
        <v>45394</v>
      </c>
      <c r="D314" s="331">
        <v>45398</v>
      </c>
      <c r="E314" s="332">
        <v>45405</v>
      </c>
      <c r="F314" s="393">
        <v>45407</v>
      </c>
      <c r="G314" s="466">
        <f t="shared" ref="G314" si="77">G315-14</f>
        <v>45410</v>
      </c>
      <c r="H314" s="441">
        <v>45439</v>
      </c>
    </row>
    <row r="315" spans="1:14" ht="16.5" outlineLevel="1" thickBot="1" x14ac:dyDescent="0.3">
      <c r="A315" s="594"/>
      <c r="B315" s="617"/>
      <c r="C315" s="335">
        <v>45397</v>
      </c>
      <c r="D315" s="335">
        <v>45404</v>
      </c>
      <c r="E315" s="336">
        <v>45406</v>
      </c>
      <c r="F315" s="394">
        <v>45409</v>
      </c>
      <c r="G315" s="467">
        <f t="shared" ref="G315" si="78">H314-15</f>
        <v>45424</v>
      </c>
      <c r="H315" s="446"/>
    </row>
    <row r="316" spans="1:14" ht="15.75" customHeight="1" outlineLevel="1" x14ac:dyDescent="0.25">
      <c r="A316" s="593">
        <v>4</v>
      </c>
      <c r="B316" s="616" t="s">
        <v>831</v>
      </c>
      <c r="C316" s="406">
        <v>45400</v>
      </c>
      <c r="D316" s="406">
        <v>45403</v>
      </c>
      <c r="E316" s="407">
        <v>45414</v>
      </c>
      <c r="F316" s="334">
        <v>45418</v>
      </c>
      <c r="G316" s="473">
        <f>G317-13</f>
        <v>45425</v>
      </c>
      <c r="H316" s="441">
        <v>45453</v>
      </c>
    </row>
    <row r="317" spans="1:14" ht="16.5" outlineLevel="1" thickBot="1" x14ac:dyDescent="0.3">
      <c r="A317" s="594"/>
      <c r="B317" s="617"/>
      <c r="C317" s="408">
        <v>45401</v>
      </c>
      <c r="D317" s="408">
        <v>45409</v>
      </c>
      <c r="E317" s="409">
        <v>45415</v>
      </c>
      <c r="F317" s="487">
        <v>45420</v>
      </c>
      <c r="G317" s="474">
        <f t="shared" ref="G317" si="79">H316-15</f>
        <v>45438</v>
      </c>
      <c r="H317" s="446"/>
    </row>
    <row r="318" spans="1:14" ht="31.5" customHeight="1" outlineLevel="1" x14ac:dyDescent="0.25">
      <c r="A318" s="593">
        <v>5</v>
      </c>
      <c r="B318" s="616" t="s">
        <v>127</v>
      </c>
      <c r="C318" s="331">
        <v>45428</v>
      </c>
      <c r="D318" s="331">
        <v>45432</v>
      </c>
      <c r="E318" s="332">
        <v>45439</v>
      </c>
      <c r="F318" s="393">
        <v>45441</v>
      </c>
      <c r="G318" s="482">
        <f t="shared" ref="G318" si="80">G319-14</f>
        <v>45445</v>
      </c>
      <c r="H318" s="451">
        <v>45474</v>
      </c>
    </row>
    <row r="319" spans="1:14" ht="16.5" outlineLevel="1" thickBot="1" x14ac:dyDescent="0.3">
      <c r="A319" s="594"/>
      <c r="B319" s="617"/>
      <c r="C319" s="335">
        <v>45429</v>
      </c>
      <c r="D319" s="335">
        <v>45438</v>
      </c>
      <c r="E319" s="336">
        <v>45440</v>
      </c>
      <c r="F319" s="394">
        <v>45443</v>
      </c>
      <c r="G319" s="483">
        <f t="shared" ref="G319" si="81">H318-15</f>
        <v>45459</v>
      </c>
      <c r="H319" s="452"/>
    </row>
    <row r="320" spans="1:14" outlineLevel="1" x14ac:dyDescent="0.25">
      <c r="A320" s="593">
        <v>6</v>
      </c>
      <c r="B320" s="619" t="s">
        <v>810</v>
      </c>
      <c r="C320" s="406">
        <v>45530</v>
      </c>
      <c r="D320" s="406">
        <v>45532</v>
      </c>
      <c r="E320" s="407">
        <v>45540</v>
      </c>
      <c r="F320" s="334">
        <v>45544</v>
      </c>
      <c r="G320" s="484">
        <f>G321-14</f>
        <v>45537</v>
      </c>
      <c r="H320" s="406">
        <v>45566</v>
      </c>
      <c r="K320" s="287"/>
      <c r="L320" s="287"/>
      <c r="M320" s="287"/>
      <c r="N320" s="287"/>
    </row>
    <row r="321" spans="1:14" ht="16.5" outlineLevel="1" thickBot="1" x14ac:dyDescent="0.3">
      <c r="A321" s="594"/>
      <c r="B321" s="620"/>
      <c r="C321" s="408">
        <v>45531</v>
      </c>
      <c r="D321" s="408">
        <v>45539</v>
      </c>
      <c r="E321" s="409">
        <v>45541</v>
      </c>
      <c r="F321" s="487">
        <v>45547</v>
      </c>
      <c r="G321" s="483">
        <f>H320-15</f>
        <v>45551</v>
      </c>
      <c r="H321" s="437"/>
      <c r="K321" s="287"/>
      <c r="L321" s="287"/>
      <c r="M321" s="287"/>
      <c r="N321" s="287"/>
    </row>
    <row r="322" spans="1:14" outlineLevel="1" x14ac:dyDescent="0.25">
      <c r="A322" s="593">
        <v>7</v>
      </c>
      <c r="B322" s="619" t="s">
        <v>135</v>
      </c>
      <c r="C322" s="331">
        <v>45537</v>
      </c>
      <c r="D322" s="331">
        <v>45539</v>
      </c>
      <c r="E322" s="332">
        <v>45547</v>
      </c>
      <c r="F322" s="393">
        <v>45551</v>
      </c>
      <c r="G322" s="466">
        <f t="shared" ref="G322:G326" si="82">G323-14</f>
        <v>45751</v>
      </c>
      <c r="H322" s="406">
        <v>45780</v>
      </c>
      <c r="K322" s="287"/>
      <c r="L322" s="287"/>
      <c r="M322" s="287"/>
      <c r="N322" s="287"/>
    </row>
    <row r="323" spans="1:14" ht="16.5" outlineLevel="1" thickBot="1" x14ac:dyDescent="0.3">
      <c r="A323" s="594"/>
      <c r="B323" s="620"/>
      <c r="C323" s="335">
        <v>45538</v>
      </c>
      <c r="D323" s="335">
        <v>45546</v>
      </c>
      <c r="E323" s="336">
        <v>45548</v>
      </c>
      <c r="F323" s="394">
        <v>45554</v>
      </c>
      <c r="G323" s="467">
        <f t="shared" ref="G323" si="83">H322-15</f>
        <v>45765</v>
      </c>
      <c r="H323" s="437"/>
      <c r="K323" s="287"/>
      <c r="L323" s="287"/>
      <c r="M323" s="287"/>
      <c r="N323" s="287"/>
    </row>
    <row r="324" spans="1:14" outlineLevel="1" x14ac:dyDescent="0.25">
      <c r="A324" s="593">
        <v>8</v>
      </c>
      <c r="B324" s="619" t="s">
        <v>137</v>
      </c>
      <c r="C324" s="406">
        <v>45530</v>
      </c>
      <c r="D324" s="406">
        <v>45532</v>
      </c>
      <c r="E324" s="407">
        <v>45540</v>
      </c>
      <c r="F324" s="334">
        <v>45544</v>
      </c>
      <c r="G324" s="466">
        <f t="shared" si="82"/>
        <v>45751</v>
      </c>
      <c r="H324" s="406">
        <v>45780</v>
      </c>
      <c r="K324" s="287"/>
      <c r="L324" s="287"/>
      <c r="M324" s="287"/>
      <c r="N324" s="287"/>
    </row>
    <row r="325" spans="1:14" ht="16.5" outlineLevel="1" thickBot="1" x14ac:dyDescent="0.3">
      <c r="A325" s="594"/>
      <c r="B325" s="620"/>
      <c r="C325" s="408">
        <v>45531</v>
      </c>
      <c r="D325" s="408">
        <v>45539</v>
      </c>
      <c r="E325" s="409">
        <v>45541</v>
      </c>
      <c r="F325" s="487">
        <v>45547</v>
      </c>
      <c r="G325" s="467">
        <f t="shared" ref="G325" si="84">H324-15</f>
        <v>45765</v>
      </c>
      <c r="H325" s="437"/>
      <c r="K325" s="287"/>
      <c r="L325" s="287"/>
      <c r="M325" s="287"/>
      <c r="N325" s="287"/>
    </row>
    <row r="326" spans="1:14" outlineLevel="1" x14ac:dyDescent="0.25">
      <c r="A326" s="591">
        <v>9</v>
      </c>
      <c r="B326" s="618" t="s">
        <v>188</v>
      </c>
      <c r="C326" s="406">
        <v>45530</v>
      </c>
      <c r="D326" s="406">
        <v>45532</v>
      </c>
      <c r="E326" s="407">
        <v>45540</v>
      </c>
      <c r="F326" s="334">
        <v>45544</v>
      </c>
      <c r="G326" s="466">
        <f t="shared" si="82"/>
        <v>45751</v>
      </c>
      <c r="H326" s="440">
        <v>45780</v>
      </c>
    </row>
    <row r="327" spans="1:14" ht="16.5" outlineLevel="1" thickBot="1" x14ac:dyDescent="0.3">
      <c r="A327" s="591"/>
      <c r="B327" s="618"/>
      <c r="C327" s="408">
        <v>45531</v>
      </c>
      <c r="D327" s="408">
        <v>45539</v>
      </c>
      <c r="E327" s="409">
        <v>45541</v>
      </c>
      <c r="F327" s="487">
        <v>45547</v>
      </c>
      <c r="G327" s="467">
        <f t="shared" ref="G327" si="85">H326-15</f>
        <v>45765</v>
      </c>
      <c r="H327" s="440"/>
    </row>
    <row r="328" spans="1:14" outlineLevel="1" x14ac:dyDescent="0.25">
      <c r="A328" s="593">
        <v>10</v>
      </c>
      <c r="B328" s="619" t="s">
        <v>143</v>
      </c>
      <c r="C328" s="406">
        <v>45530</v>
      </c>
      <c r="D328" s="406">
        <v>45532</v>
      </c>
      <c r="E328" s="407">
        <v>45540</v>
      </c>
      <c r="F328" s="334">
        <v>45544</v>
      </c>
      <c r="G328" s="466">
        <f>G329-17</f>
        <v>45776</v>
      </c>
      <c r="H328" s="406">
        <v>45810</v>
      </c>
    </row>
    <row r="329" spans="1:14" ht="16.5" outlineLevel="1" thickBot="1" x14ac:dyDescent="0.3">
      <c r="A329" s="594"/>
      <c r="B329" s="620"/>
      <c r="C329" s="408">
        <v>45531</v>
      </c>
      <c r="D329" s="408">
        <v>45539</v>
      </c>
      <c r="E329" s="409">
        <v>45541</v>
      </c>
      <c r="F329" s="487">
        <v>45547</v>
      </c>
      <c r="G329" s="467">
        <f>H328-17</f>
        <v>45793</v>
      </c>
      <c r="H329" s="437"/>
    </row>
    <row r="330" spans="1:14" outlineLevel="1" x14ac:dyDescent="0.25">
      <c r="A330" s="593">
        <v>11</v>
      </c>
      <c r="B330" s="619" t="s">
        <v>145</v>
      </c>
      <c r="C330" s="331">
        <v>45495</v>
      </c>
      <c r="D330" s="331">
        <v>45497</v>
      </c>
      <c r="E330" s="332">
        <v>45505</v>
      </c>
      <c r="F330" s="393">
        <v>45509</v>
      </c>
      <c r="G330" s="466">
        <f>G331-14</f>
        <v>45568</v>
      </c>
      <c r="H330" s="406">
        <v>45597</v>
      </c>
    </row>
    <row r="331" spans="1:14" ht="16.5" outlineLevel="1" thickBot="1" x14ac:dyDescent="0.3">
      <c r="A331" s="594"/>
      <c r="B331" s="620"/>
      <c r="C331" s="335">
        <v>45496</v>
      </c>
      <c r="D331" s="335">
        <v>45504</v>
      </c>
      <c r="E331" s="336">
        <v>45506</v>
      </c>
      <c r="F331" s="394">
        <v>45512</v>
      </c>
      <c r="G331" s="467">
        <f>H330-15</f>
        <v>45582</v>
      </c>
      <c r="H331" s="437"/>
    </row>
    <row r="332" spans="1:14" outlineLevel="1" x14ac:dyDescent="0.25">
      <c r="A332" s="591">
        <v>12</v>
      </c>
      <c r="B332" s="618" t="s">
        <v>149</v>
      </c>
      <c r="C332" s="406">
        <v>45530</v>
      </c>
      <c r="D332" s="406">
        <v>45532</v>
      </c>
      <c r="E332" s="407">
        <v>45540</v>
      </c>
      <c r="F332" s="334">
        <v>45544</v>
      </c>
      <c r="G332" s="466">
        <f>G333-14</f>
        <v>45810</v>
      </c>
      <c r="H332" s="453">
        <v>45839</v>
      </c>
    </row>
    <row r="333" spans="1:14" ht="16.5" outlineLevel="1" thickBot="1" x14ac:dyDescent="0.3">
      <c r="A333" s="591"/>
      <c r="B333" s="618"/>
      <c r="C333" s="408">
        <v>45531</v>
      </c>
      <c r="D333" s="408">
        <v>45539</v>
      </c>
      <c r="E333" s="409">
        <v>45541</v>
      </c>
      <c r="F333" s="487">
        <v>45547</v>
      </c>
      <c r="G333" s="467">
        <f>H332-15</f>
        <v>45824</v>
      </c>
      <c r="H333" s="453"/>
    </row>
    <row r="334" spans="1:14" outlineLevel="1" x14ac:dyDescent="0.25">
      <c r="A334" s="593">
        <v>13</v>
      </c>
      <c r="B334" s="619" t="s">
        <v>807</v>
      </c>
      <c r="C334" s="331">
        <v>45537</v>
      </c>
      <c r="D334" s="331">
        <v>45539</v>
      </c>
      <c r="E334" s="332">
        <v>45547</v>
      </c>
      <c r="F334" s="393">
        <v>45551</v>
      </c>
      <c r="G334" s="466">
        <f t="shared" ref="G334" si="86">G335-14</f>
        <v>45751</v>
      </c>
      <c r="H334" s="406">
        <v>45780</v>
      </c>
    </row>
    <row r="335" spans="1:14" ht="16.5" outlineLevel="1" thickBot="1" x14ac:dyDescent="0.3">
      <c r="A335" s="594"/>
      <c r="B335" s="620"/>
      <c r="C335" s="335">
        <v>45538</v>
      </c>
      <c r="D335" s="335">
        <v>45546</v>
      </c>
      <c r="E335" s="336">
        <v>45548</v>
      </c>
      <c r="F335" s="394">
        <v>45554</v>
      </c>
      <c r="G335" s="467">
        <f t="shared" ref="G335" si="87">H334-15</f>
        <v>45765</v>
      </c>
      <c r="H335" s="437"/>
    </row>
    <row r="336" spans="1:14" outlineLevel="1" x14ac:dyDescent="0.25">
      <c r="A336" s="593">
        <v>14</v>
      </c>
      <c r="B336" s="613" t="s">
        <v>175</v>
      </c>
      <c r="C336" s="331" t="s">
        <v>835</v>
      </c>
      <c r="D336" s="331" t="s">
        <v>839</v>
      </c>
      <c r="E336" s="332">
        <v>45480</v>
      </c>
      <c r="F336" s="393">
        <v>45482</v>
      </c>
      <c r="G336" s="466">
        <f t="shared" ref="G336" si="88">G337-14</f>
        <v>45487</v>
      </c>
      <c r="H336" s="406">
        <v>45516</v>
      </c>
    </row>
    <row r="337" spans="1:9" ht="16.5" outlineLevel="1" thickBot="1" x14ac:dyDescent="0.3">
      <c r="A337" s="594"/>
      <c r="B337" s="614"/>
      <c r="C337" s="335"/>
      <c r="D337" s="335"/>
      <c r="E337" s="336">
        <v>45481</v>
      </c>
      <c r="F337" s="394">
        <v>45484</v>
      </c>
      <c r="G337" s="467">
        <f t="shared" ref="G337" si="89">H336-15</f>
        <v>45501</v>
      </c>
      <c r="H337" s="437"/>
    </row>
    <row r="338" spans="1:9" ht="16.5" outlineLevel="1" thickBot="1" x14ac:dyDescent="0.3">
      <c r="A338" s="403"/>
      <c r="B338" s="404" t="s">
        <v>540</v>
      </c>
      <c r="C338" s="405"/>
      <c r="D338" s="405"/>
      <c r="E338" s="460"/>
      <c r="F338" s="501"/>
      <c r="G338" s="470"/>
      <c r="H338" s="425"/>
    </row>
    <row r="339" spans="1:9" outlineLevel="1" x14ac:dyDescent="0.25">
      <c r="A339" s="593">
        <v>1</v>
      </c>
      <c r="B339" s="613" t="s">
        <v>242</v>
      </c>
      <c r="C339" s="331">
        <v>45572</v>
      </c>
      <c r="D339" s="331">
        <v>45574</v>
      </c>
      <c r="E339" s="332">
        <v>45582</v>
      </c>
      <c r="F339" s="393">
        <v>45586</v>
      </c>
      <c r="G339" s="466">
        <f>F340+1</f>
        <v>45589</v>
      </c>
      <c r="H339" s="406">
        <f>G340+1</f>
        <v>45604</v>
      </c>
    </row>
    <row r="340" spans="1:9" ht="16.5" outlineLevel="1" thickBot="1" x14ac:dyDescent="0.3">
      <c r="A340" s="594"/>
      <c r="B340" s="614"/>
      <c r="C340" s="335">
        <v>45573</v>
      </c>
      <c r="D340" s="335">
        <v>45581</v>
      </c>
      <c r="E340" s="336">
        <v>45583</v>
      </c>
      <c r="F340" s="394">
        <v>45588</v>
      </c>
      <c r="G340" s="467">
        <f>G339+14</f>
        <v>45603</v>
      </c>
      <c r="H340" s="437"/>
    </row>
    <row r="341" spans="1:9" outlineLevel="1" x14ac:dyDescent="0.25">
      <c r="A341" s="593">
        <v>2</v>
      </c>
      <c r="B341" s="613" t="s">
        <v>820</v>
      </c>
      <c r="C341" s="331">
        <v>45513</v>
      </c>
      <c r="D341" s="331">
        <v>45517</v>
      </c>
      <c r="E341" s="332">
        <v>45523</v>
      </c>
      <c r="F341" s="393">
        <v>45525</v>
      </c>
      <c r="G341" s="466">
        <f t="shared" ref="G341" si="90">G342-14</f>
        <v>45739</v>
      </c>
      <c r="H341" s="406">
        <v>45768</v>
      </c>
    </row>
    <row r="342" spans="1:9" ht="16.5" outlineLevel="1" thickBot="1" x14ac:dyDescent="0.3">
      <c r="A342" s="594"/>
      <c r="B342" s="614"/>
      <c r="C342" s="335">
        <v>45516</v>
      </c>
      <c r="D342" s="335">
        <v>45523</v>
      </c>
      <c r="E342" s="336">
        <v>45524</v>
      </c>
      <c r="F342" s="394">
        <v>45527</v>
      </c>
      <c r="G342" s="467">
        <f t="shared" ref="G342" si="91">H341-15</f>
        <v>45753</v>
      </c>
      <c r="H342" s="437"/>
    </row>
    <row r="343" spans="1:9" outlineLevel="1" x14ac:dyDescent="0.25">
      <c r="A343" s="593">
        <v>3</v>
      </c>
      <c r="B343" s="613" t="s">
        <v>243</v>
      </c>
      <c r="C343" s="331">
        <v>45490</v>
      </c>
      <c r="D343" s="331">
        <v>45492</v>
      </c>
      <c r="E343" s="332">
        <v>45499</v>
      </c>
      <c r="F343" s="393">
        <v>45503</v>
      </c>
      <c r="G343" s="466">
        <f>G344-14</f>
        <v>45568</v>
      </c>
      <c r="H343" s="406">
        <v>45597</v>
      </c>
    </row>
    <row r="344" spans="1:9" ht="16.5" outlineLevel="1" thickBot="1" x14ac:dyDescent="0.3">
      <c r="A344" s="594"/>
      <c r="B344" s="614"/>
      <c r="C344" s="335">
        <v>45491</v>
      </c>
      <c r="D344" s="335">
        <v>45498</v>
      </c>
      <c r="E344" s="336">
        <v>45502</v>
      </c>
      <c r="F344" s="394">
        <v>45505</v>
      </c>
      <c r="G344" s="467">
        <f>H343-15</f>
        <v>45582</v>
      </c>
      <c r="H344" s="437"/>
    </row>
    <row r="345" spans="1:9" outlineLevel="1" x14ac:dyDescent="0.25">
      <c r="A345" s="591">
        <v>4</v>
      </c>
      <c r="B345" s="615" t="s">
        <v>244</v>
      </c>
      <c r="C345" s="331">
        <v>45537</v>
      </c>
      <c r="D345" s="331">
        <v>45539</v>
      </c>
      <c r="E345" s="332">
        <v>45546</v>
      </c>
      <c r="F345" s="393">
        <v>45548</v>
      </c>
      <c r="G345" s="466">
        <f>G346-14</f>
        <v>45568</v>
      </c>
      <c r="H345" s="440">
        <v>45597</v>
      </c>
    </row>
    <row r="346" spans="1:9" ht="16.5" outlineLevel="1" thickBot="1" x14ac:dyDescent="0.3">
      <c r="A346" s="594"/>
      <c r="B346" s="614"/>
      <c r="C346" s="335">
        <v>45538</v>
      </c>
      <c r="D346" s="335">
        <v>45545</v>
      </c>
      <c r="E346" s="336">
        <v>45547</v>
      </c>
      <c r="F346" s="394">
        <v>45552</v>
      </c>
      <c r="G346" s="467">
        <f>H345-15</f>
        <v>45582</v>
      </c>
      <c r="H346" s="437"/>
    </row>
    <row r="347" spans="1:9" ht="16.5" outlineLevel="1" thickBot="1" x14ac:dyDescent="0.3">
      <c r="A347" s="355"/>
      <c r="B347" s="356" t="s">
        <v>825</v>
      </c>
      <c r="C347" s="357"/>
      <c r="D347" s="357"/>
      <c r="E347" s="358"/>
      <c r="F347" s="496"/>
      <c r="G347" s="479"/>
      <c r="H347" s="447"/>
    </row>
    <row r="348" spans="1:9" outlineLevel="1" x14ac:dyDescent="0.25">
      <c r="A348" s="593">
        <v>1</v>
      </c>
      <c r="B348" s="613" t="s">
        <v>154</v>
      </c>
      <c r="C348" s="331">
        <v>45502</v>
      </c>
      <c r="D348" s="331">
        <v>45504</v>
      </c>
      <c r="E348" s="332">
        <v>45512</v>
      </c>
      <c r="F348" s="393">
        <v>45516</v>
      </c>
      <c r="G348" s="466">
        <f>G349-14-8</f>
        <v>45652</v>
      </c>
      <c r="H348" s="406">
        <v>45689</v>
      </c>
      <c r="I348" s="359"/>
    </row>
    <row r="349" spans="1:9" ht="16.5" outlineLevel="1" thickBot="1" x14ac:dyDescent="0.3">
      <c r="A349" s="594"/>
      <c r="B349" s="614"/>
      <c r="C349" s="335">
        <v>45503</v>
      </c>
      <c r="D349" s="335">
        <v>45511</v>
      </c>
      <c r="E349" s="336">
        <v>45513</v>
      </c>
      <c r="F349" s="394">
        <v>45518</v>
      </c>
      <c r="G349" s="467">
        <f t="shared" ref="G349" si="92">H348-15</f>
        <v>45674</v>
      </c>
      <c r="H349" s="437"/>
      <c r="I349" s="359"/>
    </row>
    <row r="350" spans="1:9" ht="31.5" customHeight="1" outlineLevel="1" x14ac:dyDescent="0.25">
      <c r="A350" s="593">
        <v>2</v>
      </c>
      <c r="B350" s="616" t="s">
        <v>156</v>
      </c>
      <c r="C350" s="331">
        <v>45502</v>
      </c>
      <c r="D350" s="331">
        <v>45504</v>
      </c>
      <c r="E350" s="332">
        <v>45512</v>
      </c>
      <c r="F350" s="393">
        <v>45516</v>
      </c>
      <c r="G350" s="466">
        <f t="shared" ref="G350" si="93">G351-14</f>
        <v>45643</v>
      </c>
      <c r="H350" s="406">
        <v>45677</v>
      </c>
    </row>
    <row r="351" spans="1:9" ht="16.5" outlineLevel="1" thickBot="1" x14ac:dyDescent="0.3">
      <c r="A351" s="594"/>
      <c r="B351" s="617"/>
      <c r="C351" s="335">
        <v>45503</v>
      </c>
      <c r="D351" s="335">
        <v>45511</v>
      </c>
      <c r="E351" s="336">
        <v>45513</v>
      </c>
      <c r="F351" s="394">
        <v>45518</v>
      </c>
      <c r="G351" s="467">
        <f>H350-15-5</f>
        <v>45657</v>
      </c>
      <c r="H351" s="437"/>
    </row>
    <row r="352" spans="1:9" outlineLevel="1" x14ac:dyDescent="0.25">
      <c r="A352" s="593">
        <v>3</v>
      </c>
      <c r="B352" s="613" t="s">
        <v>806</v>
      </c>
      <c r="C352" s="331">
        <v>45558</v>
      </c>
      <c r="D352" s="331">
        <v>45560</v>
      </c>
      <c r="E352" s="332">
        <v>45568</v>
      </c>
      <c r="F352" s="393">
        <v>45572</v>
      </c>
      <c r="G352" s="466">
        <f t="shared" ref="G352" si="94">G353-14</f>
        <v>45598</v>
      </c>
      <c r="H352" s="406">
        <v>45627</v>
      </c>
    </row>
    <row r="353" spans="1:8" ht="16.5" outlineLevel="1" thickBot="1" x14ac:dyDescent="0.3">
      <c r="A353" s="594"/>
      <c r="B353" s="614"/>
      <c r="C353" s="335">
        <v>45559</v>
      </c>
      <c r="D353" s="335">
        <v>45567</v>
      </c>
      <c r="E353" s="336">
        <v>45569</v>
      </c>
      <c r="F353" s="394">
        <v>45575</v>
      </c>
      <c r="G353" s="467">
        <f t="shared" ref="G353" si="95">H352-15</f>
        <v>45612</v>
      </c>
      <c r="H353" s="437"/>
    </row>
    <row r="354" spans="1:8" outlineLevel="1" x14ac:dyDescent="0.25">
      <c r="A354" s="593">
        <v>4</v>
      </c>
      <c r="B354" s="613" t="s">
        <v>162</v>
      </c>
      <c r="C354" s="331">
        <v>45560</v>
      </c>
      <c r="D354" s="331">
        <v>45562</v>
      </c>
      <c r="E354" s="332">
        <v>45572</v>
      </c>
      <c r="F354" s="393">
        <v>45574</v>
      </c>
      <c r="G354" s="466">
        <f>G355-17</f>
        <v>45734</v>
      </c>
      <c r="H354" s="406">
        <v>45768</v>
      </c>
    </row>
    <row r="355" spans="1:8" ht="16.5" outlineLevel="1" thickBot="1" x14ac:dyDescent="0.3">
      <c r="A355" s="594"/>
      <c r="B355" s="614"/>
      <c r="C355" s="335">
        <v>45561</v>
      </c>
      <c r="D355" s="335">
        <v>45569</v>
      </c>
      <c r="E355" s="336">
        <v>45573</v>
      </c>
      <c r="F355" s="394">
        <v>45577</v>
      </c>
      <c r="G355" s="467">
        <f>H354-17</f>
        <v>45751</v>
      </c>
      <c r="H355" s="437"/>
    </row>
    <row r="356" spans="1:8" outlineLevel="1" x14ac:dyDescent="0.25">
      <c r="A356" s="593">
        <v>5</v>
      </c>
      <c r="B356" s="613" t="s">
        <v>809</v>
      </c>
      <c r="C356" s="331">
        <v>45565</v>
      </c>
      <c r="D356" s="331">
        <v>45567</v>
      </c>
      <c r="E356" s="332">
        <v>45575</v>
      </c>
      <c r="F356" s="393">
        <v>45579</v>
      </c>
      <c r="G356" s="466">
        <f t="shared" ref="G356" si="96">G357-14</f>
        <v>45749</v>
      </c>
      <c r="H356" s="406">
        <v>45778</v>
      </c>
    </row>
    <row r="357" spans="1:8" ht="16.5" outlineLevel="1" thickBot="1" x14ac:dyDescent="0.3">
      <c r="A357" s="591"/>
      <c r="B357" s="615"/>
      <c r="C357" s="335">
        <v>45566</v>
      </c>
      <c r="D357" s="335">
        <v>45574</v>
      </c>
      <c r="E357" s="336">
        <v>45576</v>
      </c>
      <c r="F357" s="394">
        <v>45581</v>
      </c>
      <c r="G357" s="467">
        <f t="shared" ref="G357" si="97">H356-15</f>
        <v>45763</v>
      </c>
      <c r="H357" s="437"/>
    </row>
    <row r="358" spans="1:8" outlineLevel="1" x14ac:dyDescent="0.25">
      <c r="A358" s="593">
        <v>6</v>
      </c>
      <c r="B358" s="611" t="s">
        <v>202</v>
      </c>
      <c r="C358" s="331">
        <v>45558</v>
      </c>
      <c r="D358" s="291">
        <v>45560</v>
      </c>
      <c r="E358" s="292">
        <v>45568</v>
      </c>
      <c r="F358" s="389">
        <v>45570</v>
      </c>
      <c r="G358" s="466">
        <f t="shared" ref="G358" si="98">G359-14</f>
        <v>46084</v>
      </c>
      <c r="H358" s="406">
        <v>46113</v>
      </c>
    </row>
    <row r="359" spans="1:8" ht="16.5" outlineLevel="1" thickBot="1" x14ac:dyDescent="0.3">
      <c r="A359" s="594"/>
      <c r="B359" s="612"/>
      <c r="C359" s="295">
        <v>45559</v>
      </c>
      <c r="D359" s="295">
        <v>45567</v>
      </c>
      <c r="E359" s="296">
        <v>45569</v>
      </c>
      <c r="F359" s="390">
        <v>45573</v>
      </c>
      <c r="G359" s="467">
        <f t="shared" ref="G359" si="99">H358-15</f>
        <v>46098</v>
      </c>
      <c r="H359" s="437"/>
    </row>
  </sheetData>
  <autoFilter ref="A4:H359" xr:uid="{F846DD0E-48B6-471D-96C1-155BDB965674}">
    <filterColumn colId="4" showButton="0"/>
  </autoFilter>
  <mergeCells count="310">
    <mergeCell ref="A22:A23"/>
    <mergeCell ref="B22:B23"/>
    <mergeCell ref="A8:A9"/>
    <mergeCell ref="B8:B9"/>
    <mergeCell ref="A10:A11"/>
    <mergeCell ref="B10:B11"/>
    <mergeCell ref="A12:A13"/>
    <mergeCell ref="B12:B13"/>
    <mergeCell ref="A14:A15"/>
    <mergeCell ref="B14:B15"/>
    <mergeCell ref="A20:A21"/>
    <mergeCell ref="B20:B2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3:A44"/>
    <mergeCell ref="B43:B44"/>
    <mergeCell ref="A45:A46"/>
    <mergeCell ref="B45:B46"/>
    <mergeCell ref="A47:A48"/>
    <mergeCell ref="B47:B48"/>
    <mergeCell ref="A36:A37"/>
    <mergeCell ref="B36:B37"/>
    <mergeCell ref="A39:A40"/>
    <mergeCell ref="B39:B40"/>
    <mergeCell ref="A41:A42"/>
    <mergeCell ref="B41:B42"/>
    <mergeCell ref="A57:A58"/>
    <mergeCell ref="B57:B58"/>
    <mergeCell ref="A59:A60"/>
    <mergeCell ref="B59:B60"/>
    <mergeCell ref="A61:A62"/>
    <mergeCell ref="B61:B62"/>
    <mergeCell ref="A49:A50"/>
    <mergeCell ref="B49:B50"/>
    <mergeCell ref="A51:A52"/>
    <mergeCell ref="B51:B52"/>
    <mergeCell ref="A55:A56"/>
    <mergeCell ref="B55:B56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86:A87"/>
    <mergeCell ref="B86:B87"/>
    <mergeCell ref="A88:A89"/>
    <mergeCell ref="B88:B89"/>
    <mergeCell ref="A90:A91"/>
    <mergeCell ref="B90:B91"/>
    <mergeCell ref="A79:A80"/>
    <mergeCell ref="B79:B80"/>
    <mergeCell ref="A81:A82"/>
    <mergeCell ref="B81:B82"/>
    <mergeCell ref="A83:A84"/>
    <mergeCell ref="B83:B84"/>
    <mergeCell ref="A98:A99"/>
    <mergeCell ref="B98:B99"/>
    <mergeCell ref="A102:A103"/>
    <mergeCell ref="B102:B103"/>
    <mergeCell ref="A104:A105"/>
    <mergeCell ref="B104:B105"/>
    <mergeCell ref="A92:A93"/>
    <mergeCell ref="B92:B93"/>
    <mergeCell ref="A94:A95"/>
    <mergeCell ref="B94:B95"/>
    <mergeCell ref="A96:A97"/>
    <mergeCell ref="B96:B97"/>
    <mergeCell ref="A112:A113"/>
    <mergeCell ref="B112:B113"/>
    <mergeCell ref="A114:A115"/>
    <mergeCell ref="B114:B115"/>
    <mergeCell ref="A116:A117"/>
    <mergeCell ref="B116:B117"/>
    <mergeCell ref="A106:A107"/>
    <mergeCell ref="B106:B107"/>
    <mergeCell ref="A108:A109"/>
    <mergeCell ref="B108:B109"/>
    <mergeCell ref="A110:A111"/>
    <mergeCell ref="B110:B111"/>
    <mergeCell ref="A124:A125"/>
    <mergeCell ref="B124:B125"/>
    <mergeCell ref="A126:A127"/>
    <mergeCell ref="B126:B127"/>
    <mergeCell ref="A128:A129"/>
    <mergeCell ref="B128:B129"/>
    <mergeCell ref="A118:A119"/>
    <mergeCell ref="B118:B119"/>
    <mergeCell ref="A120:A121"/>
    <mergeCell ref="B120:B121"/>
    <mergeCell ref="A122:A123"/>
    <mergeCell ref="B122:B123"/>
    <mergeCell ref="A137:A138"/>
    <mergeCell ref="B137:B138"/>
    <mergeCell ref="A140:A141"/>
    <mergeCell ref="B140:B141"/>
    <mergeCell ref="A142:A143"/>
    <mergeCell ref="B142:B143"/>
    <mergeCell ref="A131:A132"/>
    <mergeCell ref="B131:B132"/>
    <mergeCell ref="A133:A134"/>
    <mergeCell ref="B133:B134"/>
    <mergeCell ref="A135:A136"/>
    <mergeCell ref="B135:B136"/>
    <mergeCell ref="A150:A151"/>
    <mergeCell ref="B150:B151"/>
    <mergeCell ref="A155:A156"/>
    <mergeCell ref="B155:B156"/>
    <mergeCell ref="A157:A158"/>
    <mergeCell ref="B157:B158"/>
    <mergeCell ref="A144:A145"/>
    <mergeCell ref="B144:B145"/>
    <mergeCell ref="A146:A147"/>
    <mergeCell ref="B146:B147"/>
    <mergeCell ref="A148:A149"/>
    <mergeCell ref="B148:B149"/>
    <mergeCell ref="A169:A170"/>
    <mergeCell ref="B169:B170"/>
    <mergeCell ref="A171:A172"/>
    <mergeCell ref="B171:B172"/>
    <mergeCell ref="A173:A174"/>
    <mergeCell ref="B173:B174"/>
    <mergeCell ref="A159:A160"/>
    <mergeCell ref="B159:B160"/>
    <mergeCell ref="A161:A162"/>
    <mergeCell ref="B161:B162"/>
    <mergeCell ref="A167:A168"/>
    <mergeCell ref="B167:B168"/>
    <mergeCell ref="A181:A182"/>
    <mergeCell ref="B181:B182"/>
    <mergeCell ref="A183:A184"/>
    <mergeCell ref="B183:B184"/>
    <mergeCell ref="A186:A187"/>
    <mergeCell ref="B186:B187"/>
    <mergeCell ref="A175:A176"/>
    <mergeCell ref="B175:B176"/>
    <mergeCell ref="A177:A178"/>
    <mergeCell ref="B177:B178"/>
    <mergeCell ref="A179:A180"/>
    <mergeCell ref="B179:B180"/>
    <mergeCell ref="A194:A195"/>
    <mergeCell ref="B194:B195"/>
    <mergeCell ref="A196:A197"/>
    <mergeCell ref="B196:B197"/>
    <mergeCell ref="A198:A199"/>
    <mergeCell ref="B198:B199"/>
    <mergeCell ref="A188:A189"/>
    <mergeCell ref="B188:B189"/>
    <mergeCell ref="A190:A191"/>
    <mergeCell ref="B190:B191"/>
    <mergeCell ref="A192:A193"/>
    <mergeCell ref="B192:B193"/>
    <mergeCell ref="A207:A208"/>
    <mergeCell ref="B207:B208"/>
    <mergeCell ref="A209:A210"/>
    <mergeCell ref="B209:B210"/>
    <mergeCell ref="A211:A212"/>
    <mergeCell ref="B211:B212"/>
    <mergeCell ref="A201:A202"/>
    <mergeCell ref="B201:B202"/>
    <mergeCell ref="A203:A204"/>
    <mergeCell ref="B203:B204"/>
    <mergeCell ref="A205:A206"/>
    <mergeCell ref="B205:B206"/>
    <mergeCell ref="A222:A223"/>
    <mergeCell ref="B222:B223"/>
    <mergeCell ref="A228:A229"/>
    <mergeCell ref="B228:B229"/>
    <mergeCell ref="A230:A231"/>
    <mergeCell ref="B230:B231"/>
    <mergeCell ref="A216:A217"/>
    <mergeCell ref="B216:B217"/>
    <mergeCell ref="A218:A219"/>
    <mergeCell ref="B218:B219"/>
    <mergeCell ref="A220:A221"/>
    <mergeCell ref="B220:B221"/>
    <mergeCell ref="A238:A239"/>
    <mergeCell ref="B238:B239"/>
    <mergeCell ref="A240:A241"/>
    <mergeCell ref="B240:B241"/>
    <mergeCell ref="A242:A243"/>
    <mergeCell ref="B242:B243"/>
    <mergeCell ref="A232:A233"/>
    <mergeCell ref="B232:B233"/>
    <mergeCell ref="A234:A235"/>
    <mergeCell ref="B234:B235"/>
    <mergeCell ref="A236:A237"/>
    <mergeCell ref="B236:B237"/>
    <mergeCell ref="A251:A252"/>
    <mergeCell ref="B251:B252"/>
    <mergeCell ref="A253:A254"/>
    <mergeCell ref="B253:B254"/>
    <mergeCell ref="A255:A256"/>
    <mergeCell ref="B255:B256"/>
    <mergeCell ref="A244:A245"/>
    <mergeCell ref="B244:B245"/>
    <mergeCell ref="A247:A248"/>
    <mergeCell ref="B247:B248"/>
    <mergeCell ref="A249:A250"/>
    <mergeCell ref="B249:B250"/>
    <mergeCell ref="A265:A266"/>
    <mergeCell ref="B265:B266"/>
    <mergeCell ref="A267:A268"/>
    <mergeCell ref="B267:B268"/>
    <mergeCell ref="A269:A270"/>
    <mergeCell ref="B269:B270"/>
    <mergeCell ref="A257:A258"/>
    <mergeCell ref="B257:B258"/>
    <mergeCell ref="A259:A260"/>
    <mergeCell ref="B259:B260"/>
    <mergeCell ref="A263:A264"/>
    <mergeCell ref="B263:B264"/>
    <mergeCell ref="A281:A282"/>
    <mergeCell ref="B281:B282"/>
    <mergeCell ref="A283:A284"/>
    <mergeCell ref="B283:B284"/>
    <mergeCell ref="A285:A286"/>
    <mergeCell ref="B285:B286"/>
    <mergeCell ref="A275:A276"/>
    <mergeCell ref="B275:B276"/>
    <mergeCell ref="A277:A278"/>
    <mergeCell ref="B277:B278"/>
    <mergeCell ref="A279:A280"/>
    <mergeCell ref="B279:B280"/>
    <mergeCell ref="A294:A295"/>
    <mergeCell ref="B294:B295"/>
    <mergeCell ref="A296:A297"/>
    <mergeCell ref="B296:B297"/>
    <mergeCell ref="A298:A299"/>
    <mergeCell ref="B298:B299"/>
    <mergeCell ref="A287:A288"/>
    <mergeCell ref="B287:B288"/>
    <mergeCell ref="A289:A290"/>
    <mergeCell ref="B289:B290"/>
    <mergeCell ref="A291:A292"/>
    <mergeCell ref="B291:B292"/>
    <mergeCell ref="A306:A307"/>
    <mergeCell ref="B306:B307"/>
    <mergeCell ref="A310:A311"/>
    <mergeCell ref="B310:B311"/>
    <mergeCell ref="A312:A313"/>
    <mergeCell ref="B312:B313"/>
    <mergeCell ref="A300:A301"/>
    <mergeCell ref="B300:B301"/>
    <mergeCell ref="A302:A303"/>
    <mergeCell ref="B302:B303"/>
    <mergeCell ref="A304:A305"/>
    <mergeCell ref="B304:B305"/>
    <mergeCell ref="A320:A321"/>
    <mergeCell ref="B320:B321"/>
    <mergeCell ref="A322:A323"/>
    <mergeCell ref="B322:B323"/>
    <mergeCell ref="A324:A325"/>
    <mergeCell ref="B324:B325"/>
    <mergeCell ref="A314:A315"/>
    <mergeCell ref="B314:B315"/>
    <mergeCell ref="A316:A317"/>
    <mergeCell ref="B316:B317"/>
    <mergeCell ref="A318:A319"/>
    <mergeCell ref="B318:B319"/>
    <mergeCell ref="A334:A335"/>
    <mergeCell ref="B334:B335"/>
    <mergeCell ref="A336:A337"/>
    <mergeCell ref="B336:B337"/>
    <mergeCell ref="A326:A327"/>
    <mergeCell ref="B326:B327"/>
    <mergeCell ref="A328:A329"/>
    <mergeCell ref="B328:B329"/>
    <mergeCell ref="A330:A331"/>
    <mergeCell ref="B330:B331"/>
    <mergeCell ref="A1:F1"/>
    <mergeCell ref="A2:F2"/>
    <mergeCell ref="A358:A359"/>
    <mergeCell ref="B358:B359"/>
    <mergeCell ref="A352:A353"/>
    <mergeCell ref="B352:B353"/>
    <mergeCell ref="A354:A355"/>
    <mergeCell ref="B354:B355"/>
    <mergeCell ref="A356:A357"/>
    <mergeCell ref="B356:B357"/>
    <mergeCell ref="A345:A346"/>
    <mergeCell ref="B345:B346"/>
    <mergeCell ref="A348:A349"/>
    <mergeCell ref="B348:B349"/>
    <mergeCell ref="A350:A351"/>
    <mergeCell ref="B350:B351"/>
    <mergeCell ref="A339:A340"/>
    <mergeCell ref="B339:B340"/>
    <mergeCell ref="A341:A342"/>
    <mergeCell ref="B341:B342"/>
    <mergeCell ref="A343:A344"/>
    <mergeCell ref="B343:B344"/>
    <mergeCell ref="A332:A333"/>
    <mergeCell ref="B332:B333"/>
  </mergeCells>
  <pageMargins left="0.23622047244094491" right="0.23622047244094491" top="0.35433070866141736" bottom="0.35433070866141736" header="0.11811023622047245" footer="0.11811023622047245"/>
  <pageSetup paperSize="9" scale="78" fitToHeight="12" orientation="landscape" r:id="rId1"/>
  <headerFooter>
    <oddFooter xml:space="preserve">&amp;R&amp;"Times New Roman,обычный"&amp;9&amp;P </oddFooter>
  </headerFooter>
  <rowBreaks count="8" manualBreakCount="8">
    <brk id="29" max="9" man="1"/>
    <brk id="87" max="9" man="1"/>
    <brk id="151" max="9" man="1"/>
    <brk id="176" max="9" man="1"/>
    <brk id="208" max="9" man="1"/>
    <brk id="233" max="9" man="1"/>
    <brk id="266" max="9" man="1"/>
    <brk id="3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Лист1</vt:lpstr>
      <vt:lpstr>Лист2</vt:lpstr>
      <vt:lpstr>Главный вар. 17.11.23</vt:lpstr>
      <vt:lpstr>Главный вар. 22.04.24</vt:lpstr>
      <vt:lpstr>по этапам</vt:lpstr>
      <vt:lpstr>по этапам июль 24</vt:lpstr>
      <vt:lpstr>'по этапам'!Заголовки_для_печати</vt:lpstr>
      <vt:lpstr>'по этапам июль 24'!Заголовки_для_печати</vt:lpstr>
      <vt:lpstr>'Главный вар. 17.11.23'!Область_печати</vt:lpstr>
      <vt:lpstr>'Главный вар. 22.04.24'!Область_печати</vt:lpstr>
      <vt:lpstr>Лист2!Область_печати</vt:lpstr>
      <vt:lpstr>'по этапам'!Область_печати</vt:lpstr>
      <vt:lpstr>'по этапам июль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Соломатина Светлана Викторовна</cp:lastModifiedBy>
  <cp:lastPrinted>2024-07-16T13:52:25Z</cp:lastPrinted>
  <dcterms:created xsi:type="dcterms:W3CDTF">2023-11-01T11:54:52Z</dcterms:created>
  <dcterms:modified xsi:type="dcterms:W3CDTF">2024-07-31T11:34:55Z</dcterms:modified>
</cp:coreProperties>
</file>